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entsoe-my.sharepoint.com/personal/llopez1_entsoe_eu/Documents/TST - Scenario Building/Templates/Hydrogen/"/>
    </mc:Choice>
  </mc:AlternateContent>
  <xr:revisionPtr revIDLastSave="5" documentId="8_{68584950-C9D1-4FFC-A14A-C655FCF65676}" xr6:coauthVersionLast="47" xr6:coauthVersionMax="47" xr10:uidLastSave="{5C1976BC-6D72-4B53-B469-18DC3D0E0CEC}"/>
  <bookViews>
    <workbookView xWindow="-13665" yWindow="-16365" windowWidth="29130" windowHeight="16080" xr2:uid="{00000000-000D-0000-FFFF-FFFF00000000}"/>
  </bookViews>
  <sheets>
    <sheet name="TEMPLATE" sheetId="1" r:id="rId1"/>
  </sheets>
  <definedNames>
    <definedName name="_xlnm._FilterDatabase" localSheetId="0" hidden="1">TEMPLATE!$A$1:$I$313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3" i="1" l="1"/>
  <c r="I292" i="1"/>
  <c r="I269" i="1"/>
  <c r="I268" i="1"/>
  <c r="I245" i="1"/>
  <c r="I244" i="1"/>
  <c r="I221" i="1"/>
  <c r="I220" i="1"/>
  <c r="I197" i="1"/>
  <c r="I196" i="1"/>
  <c r="I173" i="1"/>
  <c r="I172" i="1"/>
  <c r="I149" i="1"/>
  <c r="I148" i="1"/>
  <c r="I125" i="1"/>
  <c r="I124" i="1"/>
  <c r="F295" i="1"/>
  <c r="G295" i="1" s="1"/>
  <c r="F294" i="1"/>
  <c r="G294" i="1" s="1"/>
  <c r="F271" i="1"/>
  <c r="G271" i="1" s="1"/>
  <c r="F270" i="1"/>
  <c r="G270" i="1" s="1"/>
  <c r="F247" i="1"/>
  <c r="G247" i="1" s="1"/>
  <c r="F246" i="1"/>
  <c r="G246" i="1" s="1"/>
  <c r="F223" i="1"/>
  <c r="G223" i="1" s="1"/>
  <c r="F222" i="1"/>
  <c r="F199" i="1"/>
  <c r="G199" i="1" s="1"/>
  <c r="F198" i="1"/>
  <c r="F175" i="1"/>
  <c r="G175" i="1" s="1"/>
  <c r="F174" i="1"/>
  <c r="G174" i="1" s="1"/>
  <c r="F151" i="1"/>
  <c r="G151" i="1" s="1"/>
  <c r="F150" i="1"/>
  <c r="G150" i="1" s="1"/>
  <c r="F127" i="1"/>
  <c r="G127" i="1" s="1"/>
  <c r="F126" i="1"/>
  <c r="G126" i="1" s="1"/>
  <c r="G242" i="1"/>
  <c r="G243" i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G291" i="1"/>
  <c r="G290" i="1"/>
  <c r="F281" i="1"/>
  <c r="G281" i="1" s="1"/>
  <c r="F280" i="1"/>
  <c r="G280" i="1" s="1"/>
  <c r="F279" i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G267" i="1"/>
  <c r="G266" i="1"/>
  <c r="F233" i="1"/>
  <c r="G233" i="1" s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G219" i="1"/>
  <c r="G218" i="1"/>
  <c r="F217" i="1"/>
  <c r="G217" i="1" s="1"/>
  <c r="F216" i="1"/>
  <c r="G216" i="1" s="1"/>
  <c r="F215" i="1"/>
  <c r="G215" i="1" s="1"/>
  <c r="F214" i="1"/>
  <c r="G214" i="1" s="1"/>
  <c r="F213" i="1"/>
  <c r="G213" i="1" s="1"/>
  <c r="F212" i="1"/>
  <c r="G212" i="1" s="1"/>
  <c r="F211" i="1"/>
  <c r="G211" i="1" s="1"/>
  <c r="F210" i="1"/>
  <c r="G210" i="1" s="1"/>
  <c r="F209" i="1"/>
  <c r="G209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G195" i="1"/>
  <c r="G194" i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F185" i="1"/>
  <c r="G185" i="1" s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G171" i="1"/>
  <c r="G170" i="1"/>
  <c r="F169" i="1"/>
  <c r="G169" i="1" s="1"/>
  <c r="F168" i="1"/>
  <c r="G168" i="1" s="1"/>
  <c r="F167" i="1"/>
  <c r="G167" i="1" s="1"/>
  <c r="F166" i="1"/>
  <c r="G166" i="1" s="1"/>
  <c r="F165" i="1"/>
  <c r="G165" i="1" s="1"/>
  <c r="F164" i="1"/>
  <c r="G164" i="1" s="1"/>
  <c r="F163" i="1"/>
  <c r="G163" i="1" s="1"/>
  <c r="F162" i="1"/>
  <c r="G162" i="1" s="1"/>
  <c r="F161" i="1"/>
  <c r="G161" i="1" s="1"/>
  <c r="F160" i="1"/>
  <c r="G160" i="1" s="1"/>
  <c r="F159" i="1"/>
  <c r="G159" i="1" s="1"/>
  <c r="F158" i="1"/>
  <c r="G158" i="1" s="1"/>
  <c r="F157" i="1"/>
  <c r="G157" i="1" s="1"/>
  <c r="F156" i="1"/>
  <c r="G156" i="1" s="1"/>
  <c r="F155" i="1"/>
  <c r="G155" i="1" s="1"/>
  <c r="F154" i="1"/>
  <c r="G154" i="1" s="1"/>
  <c r="F153" i="1"/>
  <c r="G153" i="1" s="1"/>
  <c r="F152" i="1"/>
  <c r="G152" i="1" s="1"/>
  <c r="G147" i="1"/>
  <c r="G146" i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G123" i="1"/>
  <c r="G122" i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G198" i="1" l="1"/>
  <c r="G222" i="1"/>
</calcChain>
</file>

<file path=xl/sharedStrings.xml><?xml version="1.0" encoding="utf-8"?>
<sst xmlns="http://schemas.openxmlformats.org/spreadsheetml/2006/main" count="1583" uniqueCount="33">
  <si>
    <t>YEAR</t>
  </si>
  <si>
    <t>SCENARIO</t>
  </si>
  <si>
    <t>CORRIDOR</t>
  </si>
  <si>
    <t>NODE FROM</t>
  </si>
  <si>
    <t>NODE TO</t>
  </si>
  <si>
    <t>MAX CAPACITY [MW]</t>
  </si>
  <si>
    <t>OFFER QUANTITY [MW]</t>
  </si>
  <si>
    <t>OFFER PRICE [€/MWh]</t>
  </si>
  <si>
    <t>MAX ENERGY YEAR [GWh]</t>
  </si>
  <si>
    <t>Type</t>
  </si>
  <si>
    <t>Fuel</t>
  </si>
  <si>
    <t>All</t>
  </si>
  <si>
    <t>DZ</t>
  </si>
  <si>
    <t>ES</t>
  </si>
  <si>
    <t>Pipeline</t>
  </si>
  <si>
    <t>Pure Hydrogen</t>
  </si>
  <si>
    <t>MA</t>
  </si>
  <si>
    <t>IT</t>
  </si>
  <si>
    <t>NO</t>
  </si>
  <si>
    <t>DE</t>
  </si>
  <si>
    <t>BE</t>
  </si>
  <si>
    <t>UA</t>
  </si>
  <si>
    <t>RO</t>
  </si>
  <si>
    <t>HU</t>
  </si>
  <si>
    <t>SK</t>
  </si>
  <si>
    <t>Ammonia</t>
  </si>
  <si>
    <t>Lh2</t>
  </si>
  <si>
    <t>FR</t>
  </si>
  <si>
    <t>NL</t>
  </si>
  <si>
    <t>National Trends</t>
  </si>
  <si>
    <t>Global Ambition</t>
  </si>
  <si>
    <t>Distributed Energy</t>
  </si>
  <si>
    <t xml:space="preserve">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</si>
</sst>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3"/>
  <sheetViews>
    <sheetView tabSelected="1" zoomScale="85" zoomScaleNormal="85" workbookViewId="0">
      <pane xSplit="1" ySplit="1" topLeftCell="B64" activePane="bottomRight" state="frozen"/>
      <selection pane="topRight" activeCell="B1" sqref="B1"/>
      <selection pane="bottomLeft" activeCell="A2" sqref="A2"/>
      <selection pane="bottomRight" activeCell="I124" sqref="I124:I125"/>
    </sheetView>
  </sheetViews>
  <sheetFormatPr defaultColWidth="10.81640625" defaultRowHeight="15" customHeight="1" x14ac:dyDescent="0.35"/>
  <cols>
    <col min="1" max="1" width="5.54296875" bestFit="1" customWidth="1"/>
    <col min="2" max="2" width="28.54296875" customWidth="1"/>
    <col min="3" max="3" width="17.7265625" customWidth="1"/>
    <col min="4" max="4" width="12.1796875" bestFit="1" customWidth="1"/>
    <col min="5" max="5" width="9.26953125" bestFit="1" customWidth="1"/>
    <col min="6" max="6" width="18.81640625" bestFit="1" customWidth="1"/>
    <col min="7" max="7" width="22.26953125" bestFit="1" customWidth="1"/>
    <col min="8" max="8" width="22.1796875" style="1" bestFit="1" customWidth="1"/>
    <col min="9" max="9" width="26.54296875" style="1" customWidth="1"/>
    <col min="10" max="10" width="0" hidden="1" customWidth="1"/>
    <col min="11" max="11" width="14.26953125" hidden="1" customWidth="1"/>
    <col min="12" max="13" width="0" hidden="1" customWidth="1"/>
  </cols>
  <sheetData>
    <row r="1" spans="1:11" ht="14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5" customHeight="1" x14ac:dyDescent="0.35">
      <c r="A2">
        <v>2030</v>
      </c>
      <c r="B2" s="2" t="s">
        <v>11</v>
      </c>
      <c r="C2" s="1" t="str">
        <f>_xlfn.CONCAT(D2,"-",E2,"-LOW")</f>
        <v>DZ-ES-LOW</v>
      </c>
      <c r="D2" s="2" t="s">
        <v>12</v>
      </c>
      <c r="E2" s="2" t="s">
        <v>13</v>
      </c>
      <c r="F2" s="3">
        <v>0</v>
      </c>
      <c r="G2" s="3">
        <v>0</v>
      </c>
      <c r="H2" s="1">
        <v>0</v>
      </c>
      <c r="I2" s="1">
        <v>0</v>
      </c>
      <c r="J2" s="2" t="s">
        <v>14</v>
      </c>
      <c r="K2" s="2" t="s">
        <v>15</v>
      </c>
    </row>
    <row r="3" spans="1:11" ht="15" customHeight="1" x14ac:dyDescent="0.35">
      <c r="A3">
        <v>2030</v>
      </c>
      <c r="B3" s="2" t="s">
        <v>11</v>
      </c>
      <c r="C3" s="1" t="str">
        <f>_xlfn.CONCAT(D3,"-",E3,"-HIGH")</f>
        <v>DZ-ES-HIGH</v>
      </c>
      <c r="D3" s="2" t="s">
        <v>12</v>
      </c>
      <c r="E3" s="2" t="s">
        <v>13</v>
      </c>
      <c r="F3" s="3">
        <v>0</v>
      </c>
      <c r="G3" s="3">
        <v>0</v>
      </c>
      <c r="H3" s="1">
        <v>78.75</v>
      </c>
      <c r="I3" s="1">
        <v>0</v>
      </c>
      <c r="J3" s="2" t="s">
        <v>14</v>
      </c>
      <c r="K3" s="2" t="s">
        <v>15</v>
      </c>
    </row>
    <row r="4" spans="1:11" ht="15" customHeight="1" x14ac:dyDescent="0.35">
      <c r="A4">
        <v>2030</v>
      </c>
      <c r="B4" s="2" t="s">
        <v>11</v>
      </c>
      <c r="C4" s="1" t="str">
        <f t="shared" ref="C4" si="0">_xlfn.CONCAT(D4,"-",E4,"-LOW")</f>
        <v>MA-ES-LOW</v>
      </c>
      <c r="D4" s="2" t="s">
        <v>16</v>
      </c>
      <c r="E4" s="2" t="s">
        <v>13</v>
      </c>
      <c r="F4" s="3">
        <v>0</v>
      </c>
      <c r="G4" s="3">
        <v>0</v>
      </c>
      <c r="H4" s="1">
        <v>0</v>
      </c>
      <c r="I4" s="1">
        <v>0</v>
      </c>
      <c r="J4" s="2" t="s">
        <v>14</v>
      </c>
      <c r="K4" s="2" t="s">
        <v>15</v>
      </c>
    </row>
    <row r="5" spans="1:11" ht="15" customHeight="1" x14ac:dyDescent="0.35">
      <c r="A5">
        <v>2030</v>
      </c>
      <c r="B5" s="2" t="s">
        <v>11</v>
      </c>
      <c r="C5" s="1" t="str">
        <f t="shared" ref="C5" si="1">_xlfn.CONCAT(D5,"-",E5,"-HIGH")</f>
        <v>MA-ES-HIGH</v>
      </c>
      <c r="D5" s="2" t="s">
        <v>16</v>
      </c>
      <c r="E5" s="2" t="s">
        <v>13</v>
      </c>
      <c r="F5" s="3">
        <v>0</v>
      </c>
      <c r="G5" s="3">
        <v>0</v>
      </c>
      <c r="H5" s="1">
        <v>78.75</v>
      </c>
      <c r="I5" s="1">
        <v>0</v>
      </c>
      <c r="J5" s="2" t="s">
        <v>14</v>
      </c>
      <c r="K5" s="2" t="s">
        <v>15</v>
      </c>
    </row>
    <row r="6" spans="1:11" ht="15" customHeight="1" x14ac:dyDescent="0.35">
      <c r="A6">
        <v>2030</v>
      </c>
      <c r="B6" s="2" t="s">
        <v>11</v>
      </c>
      <c r="C6" s="1" t="str">
        <f t="shared" ref="C6" si="2">_xlfn.CONCAT(D6,"-",E6,"-LOW")</f>
        <v>DZ-IT-LOW</v>
      </c>
      <c r="D6" s="2" t="s">
        <v>12</v>
      </c>
      <c r="E6" s="2" t="s">
        <v>17</v>
      </c>
      <c r="F6" s="3">
        <f t="shared" ref="F6:F69" si="3">I6/8.76</f>
        <v>4119.8630136986303</v>
      </c>
      <c r="G6" s="3">
        <v>4119.8630136986303</v>
      </c>
      <c r="H6" s="1">
        <v>0</v>
      </c>
      <c r="I6" s="1">
        <v>36090</v>
      </c>
      <c r="J6" s="2" t="s">
        <v>14</v>
      </c>
      <c r="K6" s="2" t="s">
        <v>15</v>
      </c>
    </row>
    <row r="7" spans="1:11" ht="15" customHeight="1" x14ac:dyDescent="0.35">
      <c r="A7">
        <v>2030</v>
      </c>
      <c r="B7" s="2" t="s">
        <v>11</v>
      </c>
      <c r="C7" s="1" t="str">
        <f t="shared" ref="C7" si="4">_xlfn.CONCAT(D7,"-",E7,"-HIGH")</f>
        <v>DZ-IT-HIGH</v>
      </c>
      <c r="D7" s="2" t="s">
        <v>12</v>
      </c>
      <c r="E7" s="2" t="s">
        <v>17</v>
      </c>
      <c r="F7" s="3">
        <f t="shared" si="3"/>
        <v>0</v>
      </c>
      <c r="G7" s="3">
        <v>0</v>
      </c>
      <c r="H7" s="1">
        <v>78.75</v>
      </c>
      <c r="I7" s="1">
        <v>0</v>
      </c>
      <c r="J7" s="2" t="s">
        <v>14</v>
      </c>
      <c r="K7" s="2" t="s">
        <v>15</v>
      </c>
    </row>
    <row r="8" spans="1:11" ht="15" customHeight="1" x14ac:dyDescent="0.35">
      <c r="A8">
        <v>2030</v>
      </c>
      <c r="B8" s="2" t="s">
        <v>11</v>
      </c>
      <c r="C8" s="1" t="str">
        <f t="shared" ref="C8:C21" si="5">_xlfn.CONCAT(D8,"-",E8,"-LOW")</f>
        <v>NO-DE-LOW</v>
      </c>
      <c r="D8" s="2" t="s">
        <v>18</v>
      </c>
      <c r="E8" s="2" t="s">
        <v>19</v>
      </c>
      <c r="F8" s="3">
        <f t="shared" si="3"/>
        <v>5171.232876712329</v>
      </c>
      <c r="G8" s="3">
        <v>5171.2328767123281</v>
      </c>
      <c r="H8" s="1">
        <v>0</v>
      </c>
      <c r="I8" s="1">
        <v>45300</v>
      </c>
      <c r="J8" s="2" t="s">
        <v>14</v>
      </c>
      <c r="K8" s="2" t="s">
        <v>15</v>
      </c>
    </row>
    <row r="9" spans="1:11" ht="15" customHeight="1" x14ac:dyDescent="0.35">
      <c r="A9">
        <v>2030</v>
      </c>
      <c r="B9" s="2" t="s">
        <v>11</v>
      </c>
      <c r="C9" s="1" t="str">
        <f t="shared" ref="C9:C17" si="6">_xlfn.CONCAT(D9,"-",E9,"-HIGH")</f>
        <v>NO-DE-HIGH</v>
      </c>
      <c r="D9" s="2" t="s">
        <v>18</v>
      </c>
      <c r="E9" s="2" t="s">
        <v>19</v>
      </c>
      <c r="F9" s="3">
        <f t="shared" si="3"/>
        <v>0</v>
      </c>
      <c r="G9" s="3">
        <v>0</v>
      </c>
      <c r="H9" s="1">
        <v>60</v>
      </c>
      <c r="I9" s="1">
        <v>0</v>
      </c>
      <c r="J9" s="2" t="s">
        <v>14</v>
      </c>
      <c r="K9" s="2" t="s">
        <v>15</v>
      </c>
    </row>
    <row r="10" spans="1:11" ht="15" customHeight="1" x14ac:dyDescent="0.35">
      <c r="A10" s="1">
        <v>2030</v>
      </c>
      <c r="B10" s="2" t="s">
        <v>11</v>
      </c>
      <c r="C10" s="1" t="str">
        <f t="shared" si="5"/>
        <v>NO-BE-LOW</v>
      </c>
      <c r="D10" s="2" t="s">
        <v>18</v>
      </c>
      <c r="E10" s="2" t="s">
        <v>20</v>
      </c>
      <c r="F10" s="3">
        <f t="shared" si="3"/>
        <v>0</v>
      </c>
      <c r="G10" s="3">
        <v>0</v>
      </c>
      <c r="H10" s="1">
        <v>0</v>
      </c>
      <c r="I10" s="1">
        <v>0</v>
      </c>
      <c r="J10" s="2" t="s">
        <v>14</v>
      </c>
      <c r="K10" s="2" t="s">
        <v>15</v>
      </c>
    </row>
    <row r="11" spans="1:11" ht="15" customHeight="1" x14ac:dyDescent="0.35">
      <c r="A11" s="1">
        <v>2030</v>
      </c>
      <c r="B11" s="2" t="s">
        <v>11</v>
      </c>
      <c r="C11" s="1" t="str">
        <f t="shared" si="6"/>
        <v>NO-BE-HIGH</v>
      </c>
      <c r="D11" s="2" t="s">
        <v>18</v>
      </c>
      <c r="E11" s="2" t="s">
        <v>20</v>
      </c>
      <c r="F11" s="3">
        <f t="shared" si="3"/>
        <v>0</v>
      </c>
      <c r="G11" s="3">
        <v>0</v>
      </c>
      <c r="H11" s="1">
        <v>60</v>
      </c>
      <c r="I11" s="1">
        <v>0</v>
      </c>
      <c r="J11" s="2" t="s">
        <v>14</v>
      </c>
      <c r="K11" s="2" t="s">
        <v>15</v>
      </c>
    </row>
    <row r="12" spans="1:11" ht="15" customHeight="1" x14ac:dyDescent="0.35">
      <c r="A12">
        <v>2030</v>
      </c>
      <c r="B12" s="2" t="s">
        <v>11</v>
      </c>
      <c r="C12" s="1" t="str">
        <f t="shared" si="5"/>
        <v>UA-RO-LOW</v>
      </c>
      <c r="D12" s="2" t="s">
        <v>21</v>
      </c>
      <c r="E12" s="2" t="s">
        <v>22</v>
      </c>
      <c r="F12" s="3">
        <f t="shared" si="3"/>
        <v>0</v>
      </c>
      <c r="G12" s="3">
        <v>0</v>
      </c>
      <c r="H12" s="1">
        <v>0</v>
      </c>
      <c r="I12" s="1">
        <v>0</v>
      </c>
      <c r="J12" s="2" t="s">
        <v>14</v>
      </c>
      <c r="K12" s="2" t="s">
        <v>15</v>
      </c>
    </row>
    <row r="13" spans="1:11" ht="15" customHeight="1" x14ac:dyDescent="0.35">
      <c r="A13">
        <v>2030</v>
      </c>
      <c r="B13" s="2" t="s">
        <v>11</v>
      </c>
      <c r="C13" s="1" t="str">
        <f t="shared" si="6"/>
        <v>UA-RO-HIGH</v>
      </c>
      <c r="D13" s="2" t="s">
        <v>21</v>
      </c>
      <c r="E13" s="2" t="s">
        <v>22</v>
      </c>
      <c r="F13" s="3">
        <f t="shared" si="3"/>
        <v>0</v>
      </c>
      <c r="G13" s="3">
        <v>0</v>
      </c>
      <c r="H13" s="1">
        <v>97.5</v>
      </c>
      <c r="I13" s="1">
        <v>0</v>
      </c>
      <c r="J13" s="2" t="s">
        <v>14</v>
      </c>
      <c r="K13" s="2" t="s">
        <v>15</v>
      </c>
    </row>
    <row r="14" spans="1:11" ht="15" customHeight="1" x14ac:dyDescent="0.35">
      <c r="A14">
        <v>2030</v>
      </c>
      <c r="B14" s="2" t="s">
        <v>11</v>
      </c>
      <c r="C14" s="1" t="str">
        <f t="shared" si="5"/>
        <v>UA-HU-LOW</v>
      </c>
      <c r="D14" s="2" t="s">
        <v>21</v>
      </c>
      <c r="E14" s="2" t="s">
        <v>23</v>
      </c>
      <c r="F14" s="3">
        <f t="shared" si="3"/>
        <v>0</v>
      </c>
      <c r="G14" s="3">
        <v>0</v>
      </c>
      <c r="H14" s="1">
        <v>0</v>
      </c>
      <c r="I14" s="1">
        <v>0</v>
      </c>
      <c r="J14" s="2" t="s">
        <v>14</v>
      </c>
      <c r="K14" s="2" t="s">
        <v>15</v>
      </c>
    </row>
    <row r="15" spans="1:11" ht="15" customHeight="1" x14ac:dyDescent="0.35">
      <c r="A15">
        <v>2030</v>
      </c>
      <c r="B15" s="2" t="s">
        <v>11</v>
      </c>
      <c r="C15" s="1" t="str">
        <f t="shared" si="6"/>
        <v>UA-HU-HIGH</v>
      </c>
      <c r="D15" s="2" t="s">
        <v>21</v>
      </c>
      <c r="E15" s="2" t="s">
        <v>23</v>
      </c>
      <c r="F15" s="3">
        <f t="shared" si="3"/>
        <v>0</v>
      </c>
      <c r="G15" s="3">
        <v>0</v>
      </c>
      <c r="H15" s="1">
        <v>97.5</v>
      </c>
      <c r="I15" s="1">
        <v>0</v>
      </c>
      <c r="J15" s="2" t="s">
        <v>14</v>
      </c>
      <c r="K15" s="2" t="s">
        <v>15</v>
      </c>
    </row>
    <row r="16" spans="1:11" ht="15" customHeight="1" x14ac:dyDescent="0.35">
      <c r="A16">
        <v>2030</v>
      </c>
      <c r="B16" s="2" t="s">
        <v>11</v>
      </c>
      <c r="C16" s="1" t="str">
        <f t="shared" si="5"/>
        <v>UA-SK-LOW</v>
      </c>
      <c r="D16" s="2" t="s">
        <v>21</v>
      </c>
      <c r="E16" s="2" t="s">
        <v>24</v>
      </c>
      <c r="F16" s="3">
        <f t="shared" si="3"/>
        <v>3000</v>
      </c>
      <c r="G16" s="3">
        <v>3000</v>
      </c>
      <c r="H16" s="1">
        <v>0</v>
      </c>
      <c r="I16" s="1">
        <v>26280</v>
      </c>
      <c r="J16" s="2" t="s">
        <v>14</v>
      </c>
      <c r="K16" s="2" t="s">
        <v>15</v>
      </c>
    </row>
    <row r="17" spans="1:11" ht="15" customHeight="1" x14ac:dyDescent="0.35">
      <c r="A17">
        <v>2030</v>
      </c>
      <c r="B17" s="2" t="s">
        <v>11</v>
      </c>
      <c r="C17" s="1" t="str">
        <f t="shared" si="6"/>
        <v>UA-SK-HIGH</v>
      </c>
      <c r="D17" s="2" t="s">
        <v>21</v>
      </c>
      <c r="E17" s="2" t="s">
        <v>24</v>
      </c>
      <c r="F17" s="3">
        <f t="shared" si="3"/>
        <v>0</v>
      </c>
      <c r="G17" s="3">
        <v>0</v>
      </c>
      <c r="H17" s="1">
        <v>97.5</v>
      </c>
      <c r="I17" s="1">
        <v>0</v>
      </c>
      <c r="J17" s="2" t="s">
        <v>14</v>
      </c>
      <c r="K17" s="2" t="s">
        <v>15</v>
      </c>
    </row>
    <row r="18" spans="1:11" ht="15" customHeight="1" x14ac:dyDescent="0.35">
      <c r="A18">
        <v>2030</v>
      </c>
      <c r="B18" s="2" t="s">
        <v>11</v>
      </c>
      <c r="C18" s="1" t="str">
        <f t="shared" si="5"/>
        <v>Ammonia-BE-LOW</v>
      </c>
      <c r="D18" s="2" t="s">
        <v>25</v>
      </c>
      <c r="E18" s="2" t="s">
        <v>20</v>
      </c>
      <c r="F18" s="3">
        <f t="shared" si="3"/>
        <v>2283.1050228310501</v>
      </c>
      <c r="G18" s="3">
        <v>2283.1050228310505</v>
      </c>
      <c r="H18" s="1">
        <v>0</v>
      </c>
      <c r="I18" s="1">
        <v>20000</v>
      </c>
      <c r="J18" s="2" t="s">
        <v>26</v>
      </c>
      <c r="K18" s="2" t="s">
        <v>25</v>
      </c>
    </row>
    <row r="19" spans="1:11" ht="15" customHeight="1" x14ac:dyDescent="0.35">
      <c r="A19">
        <v>2030</v>
      </c>
      <c r="B19" s="2" t="s">
        <v>11</v>
      </c>
      <c r="C19" s="1" t="str">
        <f t="shared" si="5"/>
        <v>Ammonia-DE-LOW</v>
      </c>
      <c r="D19" s="2" t="s">
        <v>25</v>
      </c>
      <c r="E19" s="2" t="s">
        <v>19</v>
      </c>
      <c r="F19" s="3">
        <f t="shared" si="3"/>
        <v>570.77625570776252</v>
      </c>
      <c r="G19" s="3">
        <v>570.77625570776263</v>
      </c>
      <c r="H19" s="1">
        <v>0</v>
      </c>
      <c r="I19" s="1">
        <v>5000</v>
      </c>
      <c r="J19" s="2" t="s">
        <v>26</v>
      </c>
      <c r="K19" s="2" t="s">
        <v>25</v>
      </c>
    </row>
    <row r="20" spans="1:11" ht="15" customHeight="1" x14ac:dyDescent="0.35">
      <c r="A20">
        <v>2030</v>
      </c>
      <c r="B20" s="2" t="s">
        <v>11</v>
      </c>
      <c r="C20" s="1" t="str">
        <f t="shared" si="5"/>
        <v>Ammonia-FR-LOW</v>
      </c>
      <c r="D20" s="2" t="s">
        <v>25</v>
      </c>
      <c r="E20" s="2" t="s">
        <v>27</v>
      </c>
      <c r="F20" s="3">
        <f t="shared" si="3"/>
        <v>570.77625570776252</v>
      </c>
      <c r="G20" s="3">
        <v>570.77625570776263</v>
      </c>
      <c r="H20" s="1">
        <v>0</v>
      </c>
      <c r="I20" s="1">
        <v>5000</v>
      </c>
      <c r="J20" s="2" t="s">
        <v>26</v>
      </c>
      <c r="K20" s="2" t="s">
        <v>25</v>
      </c>
    </row>
    <row r="21" spans="1:11" ht="15" customHeight="1" x14ac:dyDescent="0.35">
      <c r="A21">
        <v>2030</v>
      </c>
      <c r="B21" s="2" t="s">
        <v>11</v>
      </c>
      <c r="C21" s="1" t="str">
        <f t="shared" si="5"/>
        <v>Ammonia-NL-LOW</v>
      </c>
      <c r="D21" s="2" t="s">
        <v>25</v>
      </c>
      <c r="E21" s="2" t="s">
        <v>28</v>
      </c>
      <c r="F21" s="3">
        <f t="shared" si="3"/>
        <v>3424.6575342465753</v>
      </c>
      <c r="G21" s="3">
        <v>3424.6575342465753</v>
      </c>
      <c r="H21" s="1">
        <v>0</v>
      </c>
      <c r="I21" s="1">
        <v>30000</v>
      </c>
      <c r="J21" s="2" t="s">
        <v>26</v>
      </c>
      <c r="K21" s="2" t="s">
        <v>25</v>
      </c>
    </row>
    <row r="22" spans="1:11" ht="15" customHeight="1" x14ac:dyDescent="0.35">
      <c r="A22">
        <v>2030</v>
      </c>
      <c r="B22" s="2" t="s">
        <v>11</v>
      </c>
      <c r="C22" s="1" t="str">
        <f t="shared" ref="C22:C25" si="7">_xlfn.CONCAT(D22,"-",E22,"-HIGH")</f>
        <v>Ammonia-BE-HIGH</v>
      </c>
      <c r="D22" s="2" t="s">
        <v>25</v>
      </c>
      <c r="E22" s="2" t="s">
        <v>20</v>
      </c>
      <c r="F22" s="3">
        <f t="shared" si="3"/>
        <v>0</v>
      </c>
      <c r="G22" s="3">
        <v>0</v>
      </c>
      <c r="H22" s="1">
        <v>137.9</v>
      </c>
      <c r="I22" s="1">
        <v>0</v>
      </c>
      <c r="J22" s="2" t="s">
        <v>26</v>
      </c>
      <c r="K22" s="2" t="s">
        <v>25</v>
      </c>
    </row>
    <row r="23" spans="1:11" ht="15" customHeight="1" x14ac:dyDescent="0.35">
      <c r="A23">
        <v>2030</v>
      </c>
      <c r="B23" s="2" t="s">
        <v>11</v>
      </c>
      <c r="C23" s="1" t="str">
        <f t="shared" si="7"/>
        <v>Ammonia-DE-HIGH</v>
      </c>
      <c r="D23" s="2" t="s">
        <v>25</v>
      </c>
      <c r="E23" s="2" t="s">
        <v>19</v>
      </c>
      <c r="F23" s="3">
        <f t="shared" si="3"/>
        <v>0</v>
      </c>
      <c r="G23" s="3">
        <v>0</v>
      </c>
      <c r="H23" s="1">
        <v>137.9</v>
      </c>
      <c r="I23" s="1">
        <v>0</v>
      </c>
      <c r="J23" s="2" t="s">
        <v>26</v>
      </c>
      <c r="K23" s="2" t="s">
        <v>25</v>
      </c>
    </row>
    <row r="24" spans="1:11" ht="15" customHeight="1" x14ac:dyDescent="0.35">
      <c r="A24">
        <v>2030</v>
      </c>
      <c r="B24" s="2" t="s">
        <v>11</v>
      </c>
      <c r="C24" s="1" t="str">
        <f t="shared" si="7"/>
        <v>Ammonia-FR-HIGH</v>
      </c>
      <c r="D24" s="2" t="s">
        <v>25</v>
      </c>
      <c r="E24" s="2" t="s">
        <v>27</v>
      </c>
      <c r="F24" s="3">
        <f t="shared" si="3"/>
        <v>0</v>
      </c>
      <c r="G24" s="3">
        <v>0</v>
      </c>
      <c r="H24" s="1">
        <v>137.9</v>
      </c>
      <c r="I24" s="1">
        <v>0</v>
      </c>
      <c r="J24" s="2" t="s">
        <v>26</v>
      </c>
      <c r="K24" s="2" t="s">
        <v>25</v>
      </c>
    </row>
    <row r="25" spans="1:11" ht="15" customHeight="1" x14ac:dyDescent="0.35">
      <c r="A25">
        <v>2030</v>
      </c>
      <c r="B25" s="2" t="s">
        <v>11</v>
      </c>
      <c r="C25" s="1" t="str">
        <f t="shared" si="7"/>
        <v>Ammonia-NL-HIGH</v>
      </c>
      <c r="D25" s="2" t="s">
        <v>25</v>
      </c>
      <c r="E25" s="2" t="s">
        <v>28</v>
      </c>
      <c r="F25" s="3">
        <f t="shared" si="3"/>
        <v>0</v>
      </c>
      <c r="G25" s="3">
        <v>0</v>
      </c>
      <c r="H25" s="1">
        <v>137.9</v>
      </c>
      <c r="I25" s="1">
        <v>0</v>
      </c>
      <c r="J25" s="2" t="s">
        <v>26</v>
      </c>
      <c r="K25" s="2" t="s">
        <v>25</v>
      </c>
    </row>
    <row r="26" spans="1:11" ht="15" customHeight="1" x14ac:dyDescent="0.35">
      <c r="A26">
        <v>2035</v>
      </c>
      <c r="B26" s="2" t="s">
        <v>29</v>
      </c>
      <c r="C26" s="1" t="str">
        <f>_xlfn.CONCAT(D26,"-",E26,"-LOW")</f>
        <v>DZ-ES-LOW</v>
      </c>
      <c r="D26" s="2" t="s">
        <v>12</v>
      </c>
      <c r="E26" s="2" t="s">
        <v>13</v>
      </c>
      <c r="F26" s="3">
        <f t="shared" si="3"/>
        <v>2031.9634703196348</v>
      </c>
      <c r="G26" s="3">
        <v>2031.9634703196346</v>
      </c>
      <c r="H26" s="1">
        <v>0</v>
      </c>
      <c r="I26" s="1">
        <v>17800</v>
      </c>
      <c r="J26" s="2" t="s">
        <v>14</v>
      </c>
      <c r="K26" s="2" t="s">
        <v>15</v>
      </c>
    </row>
    <row r="27" spans="1:11" ht="15" customHeight="1" x14ac:dyDescent="0.35">
      <c r="A27">
        <v>2035</v>
      </c>
      <c r="B27" s="2" t="s">
        <v>29</v>
      </c>
      <c r="C27" s="1" t="str">
        <f>_xlfn.CONCAT(D27,"-",E27,"-HIGH")</f>
        <v>DZ-ES-HIGH</v>
      </c>
      <c r="D27" s="2" t="s">
        <v>12</v>
      </c>
      <c r="E27" s="2" t="s">
        <v>13</v>
      </c>
      <c r="F27" s="3">
        <f t="shared" si="3"/>
        <v>0</v>
      </c>
      <c r="G27" s="3">
        <v>0</v>
      </c>
      <c r="H27" s="1">
        <v>65.625</v>
      </c>
      <c r="I27" s="1">
        <v>0</v>
      </c>
      <c r="J27" s="2" t="s">
        <v>14</v>
      </c>
      <c r="K27" s="2" t="s">
        <v>15</v>
      </c>
    </row>
    <row r="28" spans="1:11" ht="15" customHeight="1" x14ac:dyDescent="0.35">
      <c r="A28">
        <v>2035</v>
      </c>
      <c r="B28" s="2" t="s">
        <v>29</v>
      </c>
      <c r="C28" s="1" t="str">
        <f t="shared" ref="C28" si="8">_xlfn.CONCAT(D28,"-",E28,"-LOW")</f>
        <v>MA-ES-LOW</v>
      </c>
      <c r="D28" s="2" t="s">
        <v>16</v>
      </c>
      <c r="E28" s="2" t="s">
        <v>13</v>
      </c>
      <c r="F28" s="3">
        <f t="shared" si="3"/>
        <v>753.42465753424665</v>
      </c>
      <c r="G28" s="3">
        <v>753.42465753424665</v>
      </c>
      <c r="H28" s="1">
        <v>0</v>
      </c>
      <c r="I28" s="1">
        <v>6600</v>
      </c>
      <c r="J28" s="2" t="s">
        <v>14</v>
      </c>
      <c r="K28" s="2" t="s">
        <v>15</v>
      </c>
    </row>
    <row r="29" spans="1:11" ht="15" customHeight="1" x14ac:dyDescent="0.35">
      <c r="A29">
        <v>2035</v>
      </c>
      <c r="B29" s="2" t="s">
        <v>29</v>
      </c>
      <c r="C29" s="1" t="str">
        <f t="shared" ref="C29" si="9">_xlfn.CONCAT(D29,"-",E29,"-HIGH")</f>
        <v>MA-ES-HIGH</v>
      </c>
      <c r="D29" s="2" t="s">
        <v>16</v>
      </c>
      <c r="E29" s="2" t="s">
        <v>13</v>
      </c>
      <c r="F29" s="3">
        <f t="shared" si="3"/>
        <v>0</v>
      </c>
      <c r="G29" s="3">
        <v>0</v>
      </c>
      <c r="H29" s="1">
        <v>65.625</v>
      </c>
      <c r="I29" s="1">
        <v>0</v>
      </c>
      <c r="J29" s="2" t="s">
        <v>14</v>
      </c>
      <c r="K29" s="2" t="s">
        <v>15</v>
      </c>
    </row>
    <row r="30" spans="1:11" ht="15" customHeight="1" x14ac:dyDescent="0.35">
      <c r="A30">
        <v>2035</v>
      </c>
      <c r="B30" s="2" t="s">
        <v>29</v>
      </c>
      <c r="C30" s="1" t="str">
        <f t="shared" ref="C30" si="10">_xlfn.CONCAT(D30,"-",E30,"-LOW")</f>
        <v>DZ-IT-LOW</v>
      </c>
      <c r="D30" s="2" t="s">
        <v>12</v>
      </c>
      <c r="E30" s="2" t="s">
        <v>17</v>
      </c>
      <c r="F30" s="3">
        <f t="shared" si="3"/>
        <v>9007.9908675799088</v>
      </c>
      <c r="G30" s="3">
        <v>9007.990867579907</v>
      </c>
      <c r="H30" s="1">
        <v>0</v>
      </c>
      <c r="I30" s="1">
        <v>78910</v>
      </c>
      <c r="J30" s="2" t="s">
        <v>14</v>
      </c>
      <c r="K30" s="2" t="s">
        <v>15</v>
      </c>
    </row>
    <row r="31" spans="1:11" ht="15" customHeight="1" x14ac:dyDescent="0.35">
      <c r="A31">
        <v>2035</v>
      </c>
      <c r="B31" s="2" t="s">
        <v>29</v>
      </c>
      <c r="C31" s="1" t="str">
        <f t="shared" ref="C31" si="11">_xlfn.CONCAT(D31,"-",E31,"-HIGH")</f>
        <v>DZ-IT-HIGH</v>
      </c>
      <c r="D31" s="2" t="s">
        <v>12</v>
      </c>
      <c r="E31" s="2" t="s">
        <v>17</v>
      </c>
      <c r="F31" s="3">
        <f t="shared" si="3"/>
        <v>0</v>
      </c>
      <c r="G31" s="3">
        <v>0</v>
      </c>
      <c r="H31" s="1">
        <v>65.625</v>
      </c>
      <c r="I31" s="1">
        <v>0</v>
      </c>
      <c r="J31" s="2" t="s">
        <v>14</v>
      </c>
      <c r="K31" s="2" t="s">
        <v>15</v>
      </c>
    </row>
    <row r="32" spans="1:11" ht="15" customHeight="1" x14ac:dyDescent="0.35">
      <c r="A32">
        <v>2035</v>
      </c>
      <c r="B32" s="2" t="s">
        <v>29</v>
      </c>
      <c r="C32" s="1" t="str">
        <f t="shared" ref="C32:C45" si="12">_xlfn.CONCAT(D32,"-",E32,"-LOW")</f>
        <v>NO-DE-LOW</v>
      </c>
      <c r="D32" s="2" t="s">
        <v>18</v>
      </c>
      <c r="E32" s="2" t="s">
        <v>19</v>
      </c>
      <c r="F32" s="3">
        <f t="shared" si="3"/>
        <v>6033.1050228310505</v>
      </c>
      <c r="G32" s="3">
        <v>6033.1050228310496</v>
      </c>
      <c r="H32" s="1">
        <v>0</v>
      </c>
      <c r="I32" s="1">
        <v>52850</v>
      </c>
      <c r="J32" s="2" t="s">
        <v>14</v>
      </c>
      <c r="K32" s="2" t="s">
        <v>15</v>
      </c>
    </row>
    <row r="33" spans="1:11" ht="15" customHeight="1" x14ac:dyDescent="0.35">
      <c r="A33">
        <v>2035</v>
      </c>
      <c r="B33" s="2" t="s">
        <v>29</v>
      </c>
      <c r="C33" s="1" t="str">
        <f t="shared" ref="C33:C41" si="13">_xlfn.CONCAT(D33,"-",E33,"-HIGH")</f>
        <v>NO-DE-HIGH</v>
      </c>
      <c r="D33" s="2" t="s">
        <v>18</v>
      </c>
      <c r="E33" s="2" t="s">
        <v>19</v>
      </c>
      <c r="F33" s="3">
        <f t="shared" si="3"/>
        <v>0</v>
      </c>
      <c r="G33" s="3">
        <v>0</v>
      </c>
      <c r="H33" s="1">
        <v>60</v>
      </c>
      <c r="I33" s="1">
        <v>0</v>
      </c>
      <c r="J33" s="2" t="s">
        <v>14</v>
      </c>
      <c r="K33" s="2" t="s">
        <v>15</v>
      </c>
    </row>
    <row r="34" spans="1:11" ht="15" customHeight="1" x14ac:dyDescent="0.35">
      <c r="A34">
        <v>2035</v>
      </c>
      <c r="B34" s="2" t="s">
        <v>29</v>
      </c>
      <c r="C34" s="1" t="str">
        <f t="shared" si="12"/>
        <v>NO-BE-LOW</v>
      </c>
      <c r="D34" s="2" t="s">
        <v>18</v>
      </c>
      <c r="E34" s="2" t="s">
        <v>20</v>
      </c>
      <c r="F34" s="3">
        <f t="shared" si="3"/>
        <v>1666.6666666666667</v>
      </c>
      <c r="G34" s="3">
        <v>1666.666666666667</v>
      </c>
      <c r="H34" s="1">
        <v>0</v>
      </c>
      <c r="I34" s="1">
        <v>14600</v>
      </c>
      <c r="J34" s="2" t="s">
        <v>14</v>
      </c>
      <c r="K34" s="2" t="s">
        <v>15</v>
      </c>
    </row>
    <row r="35" spans="1:11" ht="15" customHeight="1" x14ac:dyDescent="0.35">
      <c r="A35">
        <v>2035</v>
      </c>
      <c r="B35" s="2" t="s">
        <v>29</v>
      </c>
      <c r="C35" s="1" t="str">
        <f t="shared" si="13"/>
        <v>NO-BE-HIGH</v>
      </c>
      <c r="D35" s="2" t="s">
        <v>18</v>
      </c>
      <c r="E35" s="2" t="s">
        <v>20</v>
      </c>
      <c r="F35" s="3">
        <f t="shared" si="3"/>
        <v>0</v>
      </c>
      <c r="G35" s="3">
        <v>0</v>
      </c>
      <c r="H35" s="1">
        <v>60</v>
      </c>
      <c r="I35" s="1">
        <v>0</v>
      </c>
      <c r="J35" s="2" t="s">
        <v>14</v>
      </c>
      <c r="K35" s="2" t="s">
        <v>15</v>
      </c>
    </row>
    <row r="36" spans="1:11" ht="15" customHeight="1" x14ac:dyDescent="0.35">
      <c r="A36">
        <v>2035</v>
      </c>
      <c r="B36" s="2" t="s">
        <v>29</v>
      </c>
      <c r="C36" s="1" t="str">
        <f t="shared" si="12"/>
        <v>UA-RO-LOW</v>
      </c>
      <c r="D36" s="2" t="s">
        <v>21</v>
      </c>
      <c r="E36" s="2" t="s">
        <v>22</v>
      </c>
      <c r="F36" s="3">
        <f t="shared" si="3"/>
        <v>1438.3561643835617</v>
      </c>
      <c r="G36" s="3">
        <v>1438.3561643835619</v>
      </c>
      <c r="H36" s="1">
        <v>0</v>
      </c>
      <c r="I36" s="1">
        <v>12600</v>
      </c>
      <c r="J36" s="2" t="s">
        <v>14</v>
      </c>
      <c r="K36" s="2" t="s">
        <v>15</v>
      </c>
    </row>
    <row r="37" spans="1:11" ht="15" customHeight="1" x14ac:dyDescent="0.35">
      <c r="A37">
        <v>2035</v>
      </c>
      <c r="B37" s="2" t="s">
        <v>29</v>
      </c>
      <c r="C37" s="1" t="str">
        <f t="shared" si="13"/>
        <v>UA-RO-HIGH</v>
      </c>
      <c r="D37" s="2" t="s">
        <v>21</v>
      </c>
      <c r="E37" s="2" t="s">
        <v>22</v>
      </c>
      <c r="F37" s="3">
        <f t="shared" si="3"/>
        <v>0</v>
      </c>
      <c r="G37" s="3">
        <v>0</v>
      </c>
      <c r="H37" s="1">
        <v>80.625</v>
      </c>
      <c r="I37" s="1">
        <v>0</v>
      </c>
      <c r="J37" s="2" t="s">
        <v>14</v>
      </c>
      <c r="K37" s="2" t="s">
        <v>15</v>
      </c>
    </row>
    <row r="38" spans="1:11" ht="15" customHeight="1" x14ac:dyDescent="0.35">
      <c r="A38">
        <v>2035</v>
      </c>
      <c r="B38" s="2" t="s">
        <v>29</v>
      </c>
      <c r="C38" s="1" t="str">
        <f t="shared" si="12"/>
        <v>UA-HU-LOW</v>
      </c>
      <c r="D38" s="2" t="s">
        <v>21</v>
      </c>
      <c r="E38" s="2" t="s">
        <v>23</v>
      </c>
      <c r="F38" s="3">
        <f t="shared" si="3"/>
        <v>1255.7077625570776</v>
      </c>
      <c r="G38" s="3">
        <v>1255.7077625570776</v>
      </c>
      <c r="H38" s="1">
        <v>0</v>
      </c>
      <c r="I38" s="1">
        <v>11000</v>
      </c>
      <c r="J38" s="2" t="s">
        <v>14</v>
      </c>
      <c r="K38" s="2" t="s">
        <v>15</v>
      </c>
    </row>
    <row r="39" spans="1:11" ht="15" customHeight="1" x14ac:dyDescent="0.35">
      <c r="A39">
        <v>2035</v>
      </c>
      <c r="B39" s="2" t="s">
        <v>29</v>
      </c>
      <c r="C39" s="1" t="str">
        <f t="shared" si="13"/>
        <v>UA-HU-HIGH</v>
      </c>
      <c r="D39" s="2" t="s">
        <v>21</v>
      </c>
      <c r="E39" s="2" t="s">
        <v>23</v>
      </c>
      <c r="F39" s="3">
        <f t="shared" si="3"/>
        <v>0</v>
      </c>
      <c r="G39" s="3">
        <v>0</v>
      </c>
      <c r="H39" s="1">
        <v>80.625</v>
      </c>
      <c r="I39" s="1">
        <v>0</v>
      </c>
      <c r="J39" s="2" t="s">
        <v>14</v>
      </c>
      <c r="K39" s="2" t="s">
        <v>15</v>
      </c>
    </row>
    <row r="40" spans="1:11" ht="15" customHeight="1" x14ac:dyDescent="0.35">
      <c r="A40">
        <v>2035</v>
      </c>
      <c r="B40" s="2" t="s">
        <v>29</v>
      </c>
      <c r="C40" s="1" t="str">
        <f t="shared" si="12"/>
        <v>UA-SK-LOW</v>
      </c>
      <c r="D40" s="2" t="s">
        <v>21</v>
      </c>
      <c r="E40" s="2" t="s">
        <v>24</v>
      </c>
      <c r="F40" s="3">
        <f t="shared" si="3"/>
        <v>4102.7397260273974</v>
      </c>
      <c r="G40" s="3">
        <v>4102.7397260273974</v>
      </c>
      <c r="H40" s="1">
        <v>0</v>
      </c>
      <c r="I40" s="1">
        <v>35940</v>
      </c>
      <c r="J40" s="2" t="s">
        <v>14</v>
      </c>
      <c r="K40" s="2" t="s">
        <v>15</v>
      </c>
    </row>
    <row r="41" spans="1:11" ht="15" customHeight="1" x14ac:dyDescent="0.35">
      <c r="A41">
        <v>2035</v>
      </c>
      <c r="B41" s="2" t="s">
        <v>29</v>
      </c>
      <c r="C41" s="1" t="str">
        <f t="shared" si="13"/>
        <v>UA-SK-HIGH</v>
      </c>
      <c r="D41" s="2" t="s">
        <v>21</v>
      </c>
      <c r="E41" s="2" t="s">
        <v>24</v>
      </c>
      <c r="F41" s="3">
        <f t="shared" si="3"/>
        <v>0</v>
      </c>
      <c r="G41" s="3">
        <v>0</v>
      </c>
      <c r="H41" s="1">
        <v>80.625</v>
      </c>
      <c r="I41" s="1">
        <v>0</v>
      </c>
      <c r="J41" s="2" t="s">
        <v>14</v>
      </c>
      <c r="K41" s="2" t="s">
        <v>15</v>
      </c>
    </row>
    <row r="42" spans="1:11" ht="15" customHeight="1" x14ac:dyDescent="0.35">
      <c r="A42">
        <v>2035</v>
      </c>
      <c r="B42" s="2" t="s">
        <v>29</v>
      </c>
      <c r="C42" s="1" t="str">
        <f t="shared" si="12"/>
        <v>Ammonia-BE-LOW</v>
      </c>
      <c r="D42" s="2" t="s">
        <v>25</v>
      </c>
      <c r="E42" s="2" t="s">
        <v>20</v>
      </c>
      <c r="F42" s="3">
        <f t="shared" si="3"/>
        <v>3700.3424657534247</v>
      </c>
      <c r="G42" s="3">
        <v>3171.3608772213729</v>
      </c>
      <c r="H42" s="1">
        <v>0</v>
      </c>
      <c r="I42" s="1">
        <v>32415</v>
      </c>
      <c r="J42" s="2" t="s">
        <v>26</v>
      </c>
      <c r="K42" s="2" t="s">
        <v>25</v>
      </c>
    </row>
    <row r="43" spans="1:11" ht="15" customHeight="1" x14ac:dyDescent="0.35">
      <c r="A43">
        <v>2035</v>
      </c>
      <c r="B43" s="2" t="s">
        <v>29</v>
      </c>
      <c r="C43" s="1" t="str">
        <f t="shared" si="12"/>
        <v>Ammonia-DE-LOW</v>
      </c>
      <c r="D43" s="2" t="s">
        <v>25</v>
      </c>
      <c r="E43" s="2" t="s">
        <v>19</v>
      </c>
      <c r="F43" s="3">
        <f t="shared" si="3"/>
        <v>785.95890410958907</v>
      </c>
      <c r="G43" s="3">
        <v>945.33347996109876</v>
      </c>
      <c r="H43" s="1">
        <v>0</v>
      </c>
      <c r="I43" s="1">
        <v>6885</v>
      </c>
      <c r="J43" s="2" t="s">
        <v>26</v>
      </c>
      <c r="K43" s="2" t="s">
        <v>25</v>
      </c>
    </row>
    <row r="44" spans="1:11" ht="15" customHeight="1" x14ac:dyDescent="0.35">
      <c r="A44">
        <v>2035</v>
      </c>
      <c r="B44" s="2" t="s">
        <v>29</v>
      </c>
      <c r="C44" s="1" t="str">
        <f t="shared" si="12"/>
        <v>Ammonia-FR-LOW</v>
      </c>
      <c r="D44" s="2" t="s">
        <v>25</v>
      </c>
      <c r="E44" s="2" t="s">
        <v>27</v>
      </c>
      <c r="F44" s="3">
        <f t="shared" si="3"/>
        <v>785.95890410958907</v>
      </c>
      <c r="G44" s="3">
        <v>945.33347996109876</v>
      </c>
      <c r="H44" s="1">
        <v>0</v>
      </c>
      <c r="I44" s="1">
        <v>6885</v>
      </c>
      <c r="J44" s="2" t="s">
        <v>26</v>
      </c>
      <c r="K44" s="2" t="s">
        <v>25</v>
      </c>
    </row>
    <row r="45" spans="1:11" ht="15" customHeight="1" x14ac:dyDescent="0.35">
      <c r="A45">
        <v>2035</v>
      </c>
      <c r="B45" s="2" t="s">
        <v>29</v>
      </c>
      <c r="C45" s="1" t="str">
        <f t="shared" si="12"/>
        <v>Ammonia-NL-LOW</v>
      </c>
      <c r="D45" s="2" t="s">
        <v>25</v>
      </c>
      <c r="E45" s="2" t="s">
        <v>28</v>
      </c>
      <c r="F45" s="3">
        <f t="shared" si="3"/>
        <v>5881.8493150684935</v>
      </c>
      <c r="G45" s="3">
        <v>4883.6896443446594</v>
      </c>
      <c r="H45" s="1">
        <v>0</v>
      </c>
      <c r="I45" s="1">
        <v>51525</v>
      </c>
      <c r="J45" s="2" t="s">
        <v>26</v>
      </c>
      <c r="K45" s="2" t="s">
        <v>25</v>
      </c>
    </row>
    <row r="46" spans="1:11" ht="15" customHeight="1" x14ac:dyDescent="0.35">
      <c r="A46">
        <v>2035</v>
      </c>
      <c r="B46" s="2" t="s">
        <v>29</v>
      </c>
      <c r="C46" s="1" t="str">
        <f t="shared" ref="C46:C49" si="14">_xlfn.CONCAT(D46,"-",E46,"-HIGH")</f>
        <v>Ammonia-BE-HIGH</v>
      </c>
      <c r="D46" s="2" t="s">
        <v>25</v>
      </c>
      <c r="E46" s="2" t="s">
        <v>20</v>
      </c>
      <c r="F46" s="3">
        <f t="shared" si="3"/>
        <v>0</v>
      </c>
      <c r="G46" s="3">
        <v>0</v>
      </c>
      <c r="H46" s="1">
        <v>123.15</v>
      </c>
      <c r="I46" s="1">
        <v>0</v>
      </c>
      <c r="J46" s="2" t="s">
        <v>26</v>
      </c>
      <c r="K46" s="2" t="s">
        <v>25</v>
      </c>
    </row>
    <row r="47" spans="1:11" ht="15" customHeight="1" x14ac:dyDescent="0.35">
      <c r="A47">
        <v>2035</v>
      </c>
      <c r="B47" s="2" t="s">
        <v>29</v>
      </c>
      <c r="C47" s="1" t="str">
        <f t="shared" si="14"/>
        <v>Ammonia-DE-HIGH</v>
      </c>
      <c r="D47" s="2" t="s">
        <v>25</v>
      </c>
      <c r="E47" s="2" t="s">
        <v>19</v>
      </c>
      <c r="F47" s="3">
        <f t="shared" si="3"/>
        <v>0</v>
      </c>
      <c r="G47" s="3">
        <v>0</v>
      </c>
      <c r="H47" s="1">
        <v>123.15</v>
      </c>
      <c r="I47" s="1">
        <v>0</v>
      </c>
      <c r="J47" s="2" t="s">
        <v>26</v>
      </c>
      <c r="K47" s="2" t="s">
        <v>25</v>
      </c>
    </row>
    <row r="48" spans="1:11" ht="15" customHeight="1" x14ac:dyDescent="0.35">
      <c r="A48">
        <v>2035</v>
      </c>
      <c r="B48" s="2" t="s">
        <v>29</v>
      </c>
      <c r="C48" s="1" t="str">
        <f t="shared" si="14"/>
        <v>Ammonia-FR-HIGH</v>
      </c>
      <c r="D48" s="2" t="s">
        <v>25</v>
      </c>
      <c r="E48" s="2" t="s">
        <v>27</v>
      </c>
      <c r="F48" s="3">
        <f t="shared" si="3"/>
        <v>0</v>
      </c>
      <c r="G48" s="3">
        <v>0</v>
      </c>
      <c r="H48" s="1">
        <v>123.15</v>
      </c>
      <c r="I48" s="1">
        <v>0</v>
      </c>
      <c r="J48" s="2" t="s">
        <v>26</v>
      </c>
      <c r="K48" s="2" t="s">
        <v>25</v>
      </c>
    </row>
    <row r="49" spans="1:11" ht="15" customHeight="1" x14ac:dyDescent="0.35">
      <c r="A49">
        <v>2035</v>
      </c>
      <c r="B49" s="2" t="s">
        <v>29</v>
      </c>
      <c r="C49" s="1" t="str">
        <f t="shared" si="14"/>
        <v>Ammonia-NL-HIGH</v>
      </c>
      <c r="D49" s="2" t="s">
        <v>25</v>
      </c>
      <c r="E49" s="2" t="s">
        <v>28</v>
      </c>
      <c r="F49" s="3">
        <f t="shared" si="3"/>
        <v>0</v>
      </c>
      <c r="G49" s="3">
        <v>0</v>
      </c>
      <c r="H49" s="1">
        <v>123.15</v>
      </c>
      <c r="I49" s="1">
        <v>0</v>
      </c>
      <c r="J49" s="2" t="s">
        <v>26</v>
      </c>
      <c r="K49" s="2" t="s">
        <v>25</v>
      </c>
    </row>
    <row r="50" spans="1:11" ht="15" customHeight="1" x14ac:dyDescent="0.35">
      <c r="A50">
        <v>2040</v>
      </c>
      <c r="B50" s="2" t="s">
        <v>29</v>
      </c>
      <c r="C50" s="1" t="str">
        <f>_xlfn.CONCAT(D50,"-",E50,"-LOW")</f>
        <v>DZ-ES-LOW</v>
      </c>
      <c r="D50" s="2" t="s">
        <v>12</v>
      </c>
      <c r="E50" s="2" t="s">
        <v>13</v>
      </c>
      <c r="F50" s="3">
        <f t="shared" si="3"/>
        <v>4063.9269406392696</v>
      </c>
      <c r="G50" s="3">
        <v>4063.9269406392691</v>
      </c>
      <c r="H50" s="1">
        <v>0</v>
      </c>
      <c r="I50" s="1">
        <v>35600</v>
      </c>
      <c r="J50" s="2" t="s">
        <v>14</v>
      </c>
      <c r="K50" s="2" t="s">
        <v>15</v>
      </c>
    </row>
    <row r="51" spans="1:11" ht="15" customHeight="1" x14ac:dyDescent="0.35">
      <c r="A51">
        <v>2040</v>
      </c>
      <c r="B51" s="2" t="s">
        <v>29</v>
      </c>
      <c r="C51" s="1" t="str">
        <f>_xlfn.CONCAT(D51,"-",E51,"-HIGH")</f>
        <v>DZ-ES-HIGH</v>
      </c>
      <c r="D51" s="2" t="s">
        <v>12</v>
      </c>
      <c r="E51" s="2" t="s">
        <v>13</v>
      </c>
      <c r="F51" s="3">
        <f t="shared" si="3"/>
        <v>6095.8904109589039</v>
      </c>
      <c r="G51" s="3">
        <v>6095.8904109589039</v>
      </c>
      <c r="H51" s="1">
        <v>52.5</v>
      </c>
      <c r="I51" s="1">
        <v>53400</v>
      </c>
      <c r="J51" s="2" t="s">
        <v>14</v>
      </c>
      <c r="K51" s="2" t="s">
        <v>15</v>
      </c>
    </row>
    <row r="52" spans="1:11" ht="15" customHeight="1" x14ac:dyDescent="0.35">
      <c r="A52">
        <v>2040</v>
      </c>
      <c r="B52" s="2" t="s">
        <v>29</v>
      </c>
      <c r="C52" s="1" t="str">
        <f t="shared" ref="C52" si="15">_xlfn.CONCAT(D52,"-",E52,"-LOW")</f>
        <v>MA-ES-LOW</v>
      </c>
      <c r="D52" s="2" t="s">
        <v>16</v>
      </c>
      <c r="E52" s="2" t="s">
        <v>13</v>
      </c>
      <c r="F52" s="3">
        <f t="shared" si="3"/>
        <v>1506.8493150684933</v>
      </c>
      <c r="G52" s="3">
        <v>1506.8493150684933</v>
      </c>
      <c r="H52" s="1">
        <v>0</v>
      </c>
      <c r="I52" s="1">
        <v>13200</v>
      </c>
      <c r="J52" s="2" t="s">
        <v>14</v>
      </c>
      <c r="K52" s="2" t="s">
        <v>15</v>
      </c>
    </row>
    <row r="53" spans="1:11" ht="15" customHeight="1" x14ac:dyDescent="0.35">
      <c r="A53">
        <v>2040</v>
      </c>
      <c r="B53" s="2" t="s">
        <v>29</v>
      </c>
      <c r="C53" s="1" t="str">
        <f t="shared" ref="C53" si="16">_xlfn.CONCAT(D53,"-",E53,"-HIGH")</f>
        <v>MA-ES-HIGH</v>
      </c>
      <c r="D53" s="2" t="s">
        <v>16</v>
      </c>
      <c r="E53" s="2" t="s">
        <v>13</v>
      </c>
      <c r="F53" s="3">
        <f t="shared" si="3"/>
        <v>2260.2739726027398</v>
      </c>
      <c r="G53" s="3">
        <v>2260.2739726027398</v>
      </c>
      <c r="H53" s="1">
        <v>52.5</v>
      </c>
      <c r="I53" s="1">
        <v>19800</v>
      </c>
      <c r="J53" s="2" t="s">
        <v>14</v>
      </c>
      <c r="K53" s="2" t="s">
        <v>15</v>
      </c>
    </row>
    <row r="54" spans="1:11" ht="15" customHeight="1" x14ac:dyDescent="0.35">
      <c r="A54">
        <v>2040</v>
      </c>
      <c r="B54" s="2" t="s">
        <v>29</v>
      </c>
      <c r="C54" s="1" t="str">
        <f t="shared" ref="C54" si="17">_xlfn.CONCAT(D54,"-",E54,"-LOW")</f>
        <v>DZ-IT-LOW</v>
      </c>
      <c r="D54" s="2" t="s">
        <v>12</v>
      </c>
      <c r="E54" s="2" t="s">
        <v>17</v>
      </c>
      <c r="F54" s="3">
        <f t="shared" si="3"/>
        <v>13896.118721461187</v>
      </c>
      <c r="G54" s="3">
        <v>13896.118721461185</v>
      </c>
      <c r="H54" s="1">
        <v>0</v>
      </c>
      <c r="I54" s="1">
        <v>121730</v>
      </c>
      <c r="J54" s="2" t="s">
        <v>14</v>
      </c>
      <c r="K54" s="2" t="s">
        <v>15</v>
      </c>
    </row>
    <row r="55" spans="1:11" ht="15" customHeight="1" x14ac:dyDescent="0.35">
      <c r="A55">
        <v>2040</v>
      </c>
      <c r="B55" s="2" t="s">
        <v>29</v>
      </c>
      <c r="C55" s="1" t="str">
        <f t="shared" ref="C55" si="18">_xlfn.CONCAT(D55,"-",E55,"-HIGH")</f>
        <v>DZ-IT-HIGH</v>
      </c>
      <c r="D55" s="2" t="s">
        <v>12</v>
      </c>
      <c r="E55" s="2" t="s">
        <v>17</v>
      </c>
      <c r="F55" s="3">
        <f t="shared" si="3"/>
        <v>15670.091324200914</v>
      </c>
      <c r="G55" s="3">
        <v>15670.091324200912</v>
      </c>
      <c r="H55" s="1">
        <v>52.5</v>
      </c>
      <c r="I55" s="1">
        <v>137270</v>
      </c>
      <c r="J55" s="2" t="s">
        <v>14</v>
      </c>
      <c r="K55" s="2" t="s">
        <v>15</v>
      </c>
    </row>
    <row r="56" spans="1:11" ht="15" customHeight="1" x14ac:dyDescent="0.35">
      <c r="A56">
        <v>2040</v>
      </c>
      <c r="B56" s="2" t="s">
        <v>29</v>
      </c>
      <c r="C56" s="1" t="str">
        <f t="shared" ref="C56:C69" si="19">_xlfn.CONCAT(D56,"-",E56,"-LOW")</f>
        <v>NO-DE-LOW</v>
      </c>
      <c r="D56" s="2" t="s">
        <v>18</v>
      </c>
      <c r="E56" s="2" t="s">
        <v>19</v>
      </c>
      <c r="F56" s="3">
        <f t="shared" si="3"/>
        <v>6894.977168949772</v>
      </c>
      <c r="G56" s="3">
        <v>6894.977168949772</v>
      </c>
      <c r="H56" s="1">
        <v>0</v>
      </c>
      <c r="I56" s="1">
        <v>60400</v>
      </c>
      <c r="J56" s="2" t="s">
        <v>14</v>
      </c>
      <c r="K56" s="2" t="s">
        <v>15</v>
      </c>
    </row>
    <row r="57" spans="1:11" ht="15" customHeight="1" x14ac:dyDescent="0.35">
      <c r="A57">
        <v>2040</v>
      </c>
      <c r="B57" s="2" t="s">
        <v>29</v>
      </c>
      <c r="C57" s="1" t="str">
        <f t="shared" ref="C57:C65" si="20">_xlfn.CONCAT(D57,"-",E57,"-HIGH")</f>
        <v>NO-DE-HIGH</v>
      </c>
      <c r="D57" s="2" t="s">
        <v>18</v>
      </c>
      <c r="E57" s="2" t="s">
        <v>19</v>
      </c>
      <c r="F57" s="3">
        <f t="shared" si="3"/>
        <v>10342.465753424658</v>
      </c>
      <c r="G57" s="3">
        <v>10342.465753424656</v>
      </c>
      <c r="H57" s="1">
        <v>60</v>
      </c>
      <c r="I57" s="1">
        <v>90600</v>
      </c>
      <c r="J57" s="2" t="s">
        <v>14</v>
      </c>
      <c r="K57" s="2" t="s">
        <v>15</v>
      </c>
    </row>
    <row r="58" spans="1:11" ht="15" customHeight="1" x14ac:dyDescent="0.35">
      <c r="A58">
        <v>2040</v>
      </c>
      <c r="B58" s="2" t="s">
        <v>29</v>
      </c>
      <c r="C58" s="1" t="str">
        <f t="shared" si="19"/>
        <v>NO-BE-LOW</v>
      </c>
      <c r="D58" s="2" t="s">
        <v>18</v>
      </c>
      <c r="E58" s="2" t="s">
        <v>20</v>
      </c>
      <c r="F58" s="3">
        <f t="shared" si="3"/>
        <v>3333.3333333333335</v>
      </c>
      <c r="G58" s="3">
        <v>3333.3333333333339</v>
      </c>
      <c r="H58" s="1">
        <v>0</v>
      </c>
      <c r="I58" s="1">
        <v>29200</v>
      </c>
      <c r="J58" s="2" t="s">
        <v>14</v>
      </c>
      <c r="K58" s="2" t="s">
        <v>15</v>
      </c>
    </row>
    <row r="59" spans="1:11" ht="15" customHeight="1" x14ac:dyDescent="0.35">
      <c r="A59">
        <v>2040</v>
      </c>
      <c r="B59" s="2" t="s">
        <v>29</v>
      </c>
      <c r="C59" s="1" t="str">
        <f t="shared" si="20"/>
        <v>NO-BE-HIGH</v>
      </c>
      <c r="D59" s="2" t="s">
        <v>18</v>
      </c>
      <c r="E59" s="2" t="s">
        <v>20</v>
      </c>
      <c r="F59" s="3">
        <f t="shared" si="3"/>
        <v>5000</v>
      </c>
      <c r="G59" s="3">
        <v>5000</v>
      </c>
      <c r="H59" s="1">
        <v>60</v>
      </c>
      <c r="I59" s="1">
        <v>43800</v>
      </c>
      <c r="J59" s="2" t="s">
        <v>14</v>
      </c>
      <c r="K59" s="2" t="s">
        <v>15</v>
      </c>
    </row>
    <row r="60" spans="1:11" ht="15" customHeight="1" x14ac:dyDescent="0.35">
      <c r="A60">
        <v>2040</v>
      </c>
      <c r="B60" s="2" t="s">
        <v>29</v>
      </c>
      <c r="C60" s="1" t="str">
        <f t="shared" si="19"/>
        <v>UA-RO-LOW</v>
      </c>
      <c r="D60" s="2" t="s">
        <v>21</v>
      </c>
      <c r="E60" s="2" t="s">
        <v>22</v>
      </c>
      <c r="F60" s="3">
        <f t="shared" si="3"/>
        <v>2876.7123287671234</v>
      </c>
      <c r="G60" s="3">
        <v>2876.7123287671238</v>
      </c>
      <c r="H60" s="1">
        <v>0</v>
      </c>
      <c r="I60" s="1">
        <v>25200</v>
      </c>
      <c r="J60" s="2" t="s">
        <v>14</v>
      </c>
      <c r="K60" s="2" t="s">
        <v>15</v>
      </c>
    </row>
    <row r="61" spans="1:11" ht="15" customHeight="1" x14ac:dyDescent="0.35">
      <c r="A61">
        <v>2040</v>
      </c>
      <c r="B61" s="2" t="s">
        <v>29</v>
      </c>
      <c r="C61" s="1" t="str">
        <f t="shared" si="20"/>
        <v>UA-RO-HIGH</v>
      </c>
      <c r="D61" s="2" t="s">
        <v>21</v>
      </c>
      <c r="E61" s="2" t="s">
        <v>22</v>
      </c>
      <c r="F61" s="3">
        <f t="shared" si="3"/>
        <v>4315.0684931506848</v>
      </c>
      <c r="G61" s="3">
        <v>4315.0684931506848</v>
      </c>
      <c r="H61" s="1">
        <v>63.75</v>
      </c>
      <c r="I61" s="1">
        <v>37800</v>
      </c>
      <c r="J61" s="2" t="s">
        <v>14</v>
      </c>
      <c r="K61" s="2" t="s">
        <v>15</v>
      </c>
    </row>
    <row r="62" spans="1:11" ht="15" customHeight="1" x14ac:dyDescent="0.35">
      <c r="A62">
        <v>2040</v>
      </c>
      <c r="B62" s="2" t="s">
        <v>29</v>
      </c>
      <c r="C62" s="1" t="str">
        <f t="shared" si="19"/>
        <v>UA-HU-LOW</v>
      </c>
      <c r="D62" s="2" t="s">
        <v>21</v>
      </c>
      <c r="E62" s="2" t="s">
        <v>23</v>
      </c>
      <c r="F62" s="3">
        <f t="shared" si="3"/>
        <v>2511.4155251141551</v>
      </c>
      <c r="G62" s="3">
        <v>2511.4155251141551</v>
      </c>
      <c r="H62" s="1">
        <v>0</v>
      </c>
      <c r="I62" s="1">
        <v>22000</v>
      </c>
      <c r="J62" s="2" t="s">
        <v>14</v>
      </c>
      <c r="K62" s="2" t="s">
        <v>15</v>
      </c>
    </row>
    <row r="63" spans="1:11" ht="15" customHeight="1" x14ac:dyDescent="0.35">
      <c r="A63">
        <v>2040</v>
      </c>
      <c r="B63" s="2" t="s">
        <v>29</v>
      </c>
      <c r="C63" s="1" t="str">
        <f t="shared" si="20"/>
        <v>UA-HU-HIGH</v>
      </c>
      <c r="D63" s="2" t="s">
        <v>21</v>
      </c>
      <c r="E63" s="2" t="s">
        <v>23</v>
      </c>
      <c r="F63" s="3">
        <f t="shared" si="3"/>
        <v>3767.1232876712329</v>
      </c>
      <c r="G63" s="3">
        <v>3767.1232876712329</v>
      </c>
      <c r="H63" s="1">
        <v>63.75</v>
      </c>
      <c r="I63" s="1">
        <v>33000</v>
      </c>
      <c r="J63" s="2" t="s">
        <v>14</v>
      </c>
      <c r="K63" s="2" t="s">
        <v>15</v>
      </c>
    </row>
    <row r="64" spans="1:11" ht="15" customHeight="1" x14ac:dyDescent="0.35">
      <c r="A64">
        <v>2040</v>
      </c>
      <c r="B64" s="2" t="s">
        <v>29</v>
      </c>
      <c r="C64" s="1" t="str">
        <f t="shared" si="19"/>
        <v>UA-SK-LOW</v>
      </c>
      <c r="D64" s="2" t="s">
        <v>21</v>
      </c>
      <c r="E64" s="2" t="s">
        <v>24</v>
      </c>
      <c r="F64" s="3">
        <f t="shared" si="3"/>
        <v>5205.4794520547948</v>
      </c>
      <c r="G64" s="3">
        <v>5205.4794520547948</v>
      </c>
      <c r="H64" s="1">
        <v>0</v>
      </c>
      <c r="I64" s="1">
        <v>45600</v>
      </c>
      <c r="J64" s="2" t="s">
        <v>14</v>
      </c>
      <c r="K64" s="2" t="s">
        <v>15</v>
      </c>
    </row>
    <row r="65" spans="1:11" ht="15" customHeight="1" x14ac:dyDescent="0.35">
      <c r="A65">
        <v>2040</v>
      </c>
      <c r="B65" s="2" t="s">
        <v>29</v>
      </c>
      <c r="C65" s="1" t="str">
        <f t="shared" si="20"/>
        <v>UA-SK-HIGH</v>
      </c>
      <c r="D65" s="2" t="s">
        <v>21</v>
      </c>
      <c r="E65" s="2" t="s">
        <v>24</v>
      </c>
      <c r="F65" s="3">
        <f t="shared" si="3"/>
        <v>7808.2191780821922</v>
      </c>
      <c r="G65" s="3">
        <v>7808.2191780821922</v>
      </c>
      <c r="H65" s="1">
        <v>63.75</v>
      </c>
      <c r="I65" s="1">
        <v>68400</v>
      </c>
      <c r="J65" s="2" t="s">
        <v>14</v>
      </c>
      <c r="K65" s="2" t="s">
        <v>15</v>
      </c>
    </row>
    <row r="66" spans="1:11" ht="15" customHeight="1" x14ac:dyDescent="0.35">
      <c r="A66">
        <v>2040</v>
      </c>
      <c r="B66" s="2" t="s">
        <v>29</v>
      </c>
      <c r="C66" s="1" t="str">
        <f t="shared" si="19"/>
        <v>Ammonia-BE-LOW</v>
      </c>
      <c r="D66" s="2" t="s">
        <v>25</v>
      </c>
      <c r="E66" s="2" t="s">
        <v>20</v>
      </c>
      <c r="F66" s="3">
        <f t="shared" si="3"/>
        <v>5117.5799086757988</v>
      </c>
      <c r="G66" s="3">
        <f t="shared" ref="G66:G73" si="21">F66</f>
        <v>5117.5799086757988</v>
      </c>
      <c r="H66" s="1">
        <v>0</v>
      </c>
      <c r="I66" s="1">
        <v>44830</v>
      </c>
      <c r="J66" s="2" t="s">
        <v>26</v>
      </c>
      <c r="K66" s="2" t="s">
        <v>25</v>
      </c>
    </row>
    <row r="67" spans="1:11" ht="15" customHeight="1" x14ac:dyDescent="0.35">
      <c r="A67">
        <v>2040</v>
      </c>
      <c r="B67" s="2" t="s">
        <v>29</v>
      </c>
      <c r="C67" s="1" t="str">
        <f t="shared" si="19"/>
        <v>Ammonia-DE-LOW</v>
      </c>
      <c r="D67" s="2" t="s">
        <v>25</v>
      </c>
      <c r="E67" s="2" t="s">
        <v>19</v>
      </c>
      <c r="F67" s="3">
        <f t="shared" si="3"/>
        <v>1001.1415525114155</v>
      </c>
      <c r="G67" s="3">
        <f t="shared" si="21"/>
        <v>1001.1415525114155</v>
      </c>
      <c r="H67" s="1">
        <v>0</v>
      </c>
      <c r="I67" s="1">
        <v>8770</v>
      </c>
      <c r="J67" s="2" t="s">
        <v>26</v>
      </c>
      <c r="K67" s="2" t="s">
        <v>25</v>
      </c>
    </row>
    <row r="68" spans="1:11" ht="15" customHeight="1" x14ac:dyDescent="0.35">
      <c r="A68">
        <v>2040</v>
      </c>
      <c r="B68" s="2" t="s">
        <v>29</v>
      </c>
      <c r="C68" s="1" t="str">
        <f t="shared" si="19"/>
        <v>Ammonia-FR-LOW</v>
      </c>
      <c r="D68" s="2" t="s">
        <v>25</v>
      </c>
      <c r="E68" s="2" t="s">
        <v>27</v>
      </c>
      <c r="F68" s="3">
        <f t="shared" si="3"/>
        <v>1001.1415525114155</v>
      </c>
      <c r="G68" s="3">
        <f t="shared" si="21"/>
        <v>1001.1415525114155</v>
      </c>
      <c r="H68" s="1">
        <v>0</v>
      </c>
      <c r="I68" s="1">
        <v>8770</v>
      </c>
      <c r="J68" s="2" t="s">
        <v>26</v>
      </c>
      <c r="K68" s="2" t="s">
        <v>25</v>
      </c>
    </row>
    <row r="69" spans="1:11" ht="15" customHeight="1" x14ac:dyDescent="0.35">
      <c r="A69">
        <v>2040</v>
      </c>
      <c r="B69" s="2" t="s">
        <v>29</v>
      </c>
      <c r="C69" s="1" t="str">
        <f t="shared" si="19"/>
        <v>Ammonia-NL-LOW</v>
      </c>
      <c r="D69" s="2" t="s">
        <v>25</v>
      </c>
      <c r="E69" s="2" t="s">
        <v>28</v>
      </c>
      <c r="F69" s="3">
        <f t="shared" si="3"/>
        <v>8339.0410958904104</v>
      </c>
      <c r="G69" s="3">
        <f t="shared" si="21"/>
        <v>8339.0410958904104</v>
      </c>
      <c r="H69" s="1">
        <v>0</v>
      </c>
      <c r="I69" s="1">
        <v>73050</v>
      </c>
      <c r="J69" s="2" t="s">
        <v>26</v>
      </c>
      <c r="K69" s="2" t="s">
        <v>25</v>
      </c>
    </row>
    <row r="70" spans="1:11" ht="15" customHeight="1" x14ac:dyDescent="0.35">
      <c r="A70">
        <v>2040</v>
      </c>
      <c r="B70" s="2" t="s">
        <v>29</v>
      </c>
      <c r="C70" s="1" t="str">
        <f t="shared" ref="C70:C73" si="22">_xlfn.CONCAT(D70,"-",E70,"-HIGH")</f>
        <v>Ammonia-BE-HIGH</v>
      </c>
      <c r="D70" s="2" t="s">
        <v>25</v>
      </c>
      <c r="E70" s="2" t="s">
        <v>20</v>
      </c>
      <c r="F70" s="3">
        <f t="shared" ref="F70:F133" si="23">I70/8.76</f>
        <v>6640.41095890411</v>
      </c>
      <c r="G70" s="3">
        <f t="shared" si="21"/>
        <v>6640.41095890411</v>
      </c>
      <c r="H70" s="1">
        <v>108.4</v>
      </c>
      <c r="I70" s="1">
        <v>58170</v>
      </c>
      <c r="J70" s="2" t="s">
        <v>26</v>
      </c>
      <c r="K70" s="2" t="s">
        <v>25</v>
      </c>
    </row>
    <row r="71" spans="1:11" ht="15" customHeight="1" x14ac:dyDescent="0.35">
      <c r="A71">
        <v>2040</v>
      </c>
      <c r="B71" s="2" t="s">
        <v>29</v>
      </c>
      <c r="C71" s="1" t="str">
        <f t="shared" si="22"/>
        <v>Ammonia-DE-HIGH</v>
      </c>
      <c r="D71" s="2" t="s">
        <v>25</v>
      </c>
      <c r="E71" s="2" t="s">
        <v>19</v>
      </c>
      <c r="F71" s="3">
        <f t="shared" si="23"/>
        <v>10756.849315068494</v>
      </c>
      <c r="G71" s="3">
        <f t="shared" si="21"/>
        <v>10756.849315068494</v>
      </c>
      <c r="H71" s="1">
        <v>108.4</v>
      </c>
      <c r="I71" s="1">
        <v>94230</v>
      </c>
      <c r="J71" s="2" t="s">
        <v>26</v>
      </c>
      <c r="K71" s="2" t="s">
        <v>25</v>
      </c>
    </row>
    <row r="72" spans="1:11" ht="15" customHeight="1" x14ac:dyDescent="0.35">
      <c r="A72">
        <v>2040</v>
      </c>
      <c r="B72" s="2" t="s">
        <v>29</v>
      </c>
      <c r="C72" s="1" t="str">
        <f t="shared" si="22"/>
        <v>Ammonia-FR-HIGH</v>
      </c>
      <c r="D72" s="2" t="s">
        <v>25</v>
      </c>
      <c r="E72" s="2" t="s">
        <v>27</v>
      </c>
      <c r="F72" s="3">
        <f t="shared" si="23"/>
        <v>10756.849315068494</v>
      </c>
      <c r="G72" s="3">
        <f t="shared" si="21"/>
        <v>10756.849315068494</v>
      </c>
      <c r="H72" s="1">
        <v>108.4</v>
      </c>
      <c r="I72" s="1">
        <v>94230</v>
      </c>
      <c r="J72" s="2" t="s">
        <v>26</v>
      </c>
      <c r="K72" s="2" t="s">
        <v>25</v>
      </c>
    </row>
    <row r="73" spans="1:11" ht="15" customHeight="1" x14ac:dyDescent="0.35">
      <c r="A73">
        <v>2040</v>
      </c>
      <c r="B73" s="2" t="s">
        <v>29</v>
      </c>
      <c r="C73" s="1" t="str">
        <f t="shared" si="22"/>
        <v>Ammonia-NL-HIGH</v>
      </c>
      <c r="D73" s="2" t="s">
        <v>25</v>
      </c>
      <c r="E73" s="2" t="s">
        <v>28</v>
      </c>
      <c r="F73" s="3">
        <f t="shared" si="23"/>
        <v>3418.949771689498</v>
      </c>
      <c r="G73" s="3">
        <f t="shared" si="21"/>
        <v>3418.949771689498</v>
      </c>
      <c r="H73" s="1">
        <v>108.4</v>
      </c>
      <c r="I73" s="1">
        <v>29950</v>
      </c>
      <c r="J73" s="2" t="s">
        <v>26</v>
      </c>
      <c r="K73" s="2" t="s">
        <v>25</v>
      </c>
    </row>
    <row r="74" spans="1:11" ht="15" customHeight="1" x14ac:dyDescent="0.35">
      <c r="A74">
        <v>2045</v>
      </c>
      <c r="B74" s="2" t="s">
        <v>29</v>
      </c>
      <c r="C74" s="1" t="str">
        <f>_xlfn.CONCAT(D74,"-",E74,"-LOW")</f>
        <v>DZ-ES-LOW</v>
      </c>
      <c r="D74" s="2" t="s">
        <v>12</v>
      </c>
      <c r="E74" s="2" t="s">
        <v>13</v>
      </c>
      <c r="F74" s="3">
        <f t="shared" si="23"/>
        <v>3047.9452054794519</v>
      </c>
      <c r="G74" s="3">
        <f t="shared" ref="G74:G137" si="24">+F74</f>
        <v>3047.9452054794519</v>
      </c>
      <c r="H74" s="1">
        <v>31.5</v>
      </c>
      <c r="I74" s="1">
        <v>26700</v>
      </c>
      <c r="J74" s="2" t="s">
        <v>14</v>
      </c>
      <c r="K74" s="2" t="s">
        <v>15</v>
      </c>
    </row>
    <row r="75" spans="1:11" ht="15" customHeight="1" x14ac:dyDescent="0.35">
      <c r="A75">
        <v>2045</v>
      </c>
      <c r="B75" s="2" t="s">
        <v>29</v>
      </c>
      <c r="C75" s="1" t="str">
        <f>_xlfn.CONCAT(D75,"-",E75,"-HIGH")</f>
        <v>DZ-ES-HIGH</v>
      </c>
      <c r="D75" s="2" t="s">
        <v>12</v>
      </c>
      <c r="E75" s="2" t="s">
        <v>13</v>
      </c>
      <c r="F75" s="3">
        <f t="shared" si="23"/>
        <v>7111.8721461187215</v>
      </c>
      <c r="G75" s="3">
        <f t="shared" si="24"/>
        <v>7111.8721461187215</v>
      </c>
      <c r="H75" s="1">
        <v>52.5</v>
      </c>
      <c r="I75" s="1">
        <v>62300</v>
      </c>
      <c r="J75" s="2" t="s">
        <v>14</v>
      </c>
      <c r="K75" s="2" t="s">
        <v>15</v>
      </c>
    </row>
    <row r="76" spans="1:11" ht="15" customHeight="1" x14ac:dyDescent="0.35">
      <c r="A76">
        <v>2045</v>
      </c>
      <c r="B76" s="2" t="s">
        <v>29</v>
      </c>
      <c r="C76" s="1" t="str">
        <f t="shared" ref="C76" si="25">_xlfn.CONCAT(D76,"-",E76,"-LOW")</f>
        <v>MA-ES-LOW</v>
      </c>
      <c r="D76" s="2" t="s">
        <v>16</v>
      </c>
      <c r="E76" s="2" t="s">
        <v>13</v>
      </c>
      <c r="F76" s="3">
        <f t="shared" si="23"/>
        <v>1952.0547945205481</v>
      </c>
      <c r="G76" s="3">
        <f t="shared" si="24"/>
        <v>1952.0547945205481</v>
      </c>
      <c r="H76" s="1">
        <v>31.5</v>
      </c>
      <c r="I76" s="1">
        <v>17100</v>
      </c>
      <c r="J76" s="2" t="s">
        <v>14</v>
      </c>
      <c r="K76" s="2" t="s">
        <v>15</v>
      </c>
    </row>
    <row r="77" spans="1:11" ht="15" customHeight="1" x14ac:dyDescent="0.35">
      <c r="A77">
        <v>2045</v>
      </c>
      <c r="B77" s="2" t="s">
        <v>29</v>
      </c>
      <c r="C77" s="1" t="str">
        <f t="shared" ref="C77" si="26">_xlfn.CONCAT(D77,"-",E77,"-HIGH")</f>
        <v>MA-ES-HIGH</v>
      </c>
      <c r="D77" s="2" t="s">
        <v>16</v>
      </c>
      <c r="E77" s="2" t="s">
        <v>13</v>
      </c>
      <c r="F77" s="3">
        <f t="shared" si="23"/>
        <v>4554.7945205479446</v>
      </c>
      <c r="G77" s="3">
        <f t="shared" si="24"/>
        <v>4554.7945205479446</v>
      </c>
      <c r="H77" s="1">
        <v>52.5</v>
      </c>
      <c r="I77" s="1">
        <v>39899.999999999993</v>
      </c>
      <c r="J77" s="2" t="s">
        <v>14</v>
      </c>
      <c r="K77" s="2" t="s">
        <v>15</v>
      </c>
    </row>
    <row r="78" spans="1:11" ht="15" customHeight="1" x14ac:dyDescent="0.35">
      <c r="A78">
        <v>2045</v>
      </c>
      <c r="B78" s="2" t="s">
        <v>29</v>
      </c>
      <c r="C78" s="1" t="str">
        <f t="shared" ref="C78" si="27">_xlfn.CONCAT(D78,"-",E78,"-LOW")</f>
        <v>DZ-IT-LOW</v>
      </c>
      <c r="D78" s="2" t="s">
        <v>12</v>
      </c>
      <c r="E78" s="2" t="s">
        <v>17</v>
      </c>
      <c r="F78" s="3">
        <f t="shared" si="23"/>
        <v>8869.8630136986303</v>
      </c>
      <c r="G78" s="3">
        <f t="shared" si="24"/>
        <v>8869.8630136986303</v>
      </c>
      <c r="H78" s="1">
        <v>31.5</v>
      </c>
      <c r="I78" s="1">
        <v>77700</v>
      </c>
      <c r="J78" s="2" t="s">
        <v>14</v>
      </c>
      <c r="K78" s="2" t="s">
        <v>15</v>
      </c>
    </row>
    <row r="79" spans="1:11" ht="15" customHeight="1" x14ac:dyDescent="0.35">
      <c r="A79">
        <v>2045</v>
      </c>
      <c r="B79" s="2" t="s">
        <v>29</v>
      </c>
      <c r="C79" s="1" t="str">
        <f t="shared" ref="C79" si="28">_xlfn.CONCAT(D79,"-",E79,"-HIGH")</f>
        <v>DZ-IT-HIGH</v>
      </c>
      <c r="D79" s="2" t="s">
        <v>12</v>
      </c>
      <c r="E79" s="2" t="s">
        <v>17</v>
      </c>
      <c r="F79" s="3">
        <f t="shared" si="23"/>
        <v>20696.347031963469</v>
      </c>
      <c r="G79" s="3">
        <f t="shared" si="24"/>
        <v>20696.347031963469</v>
      </c>
      <c r="H79" s="1">
        <v>52.5</v>
      </c>
      <c r="I79" s="1">
        <v>181299.99999999997</v>
      </c>
      <c r="J79" s="2" t="s">
        <v>14</v>
      </c>
      <c r="K79" s="2" t="s">
        <v>15</v>
      </c>
    </row>
    <row r="80" spans="1:11" ht="15" customHeight="1" x14ac:dyDescent="0.35">
      <c r="A80">
        <v>2045</v>
      </c>
      <c r="B80" s="2" t="s">
        <v>29</v>
      </c>
      <c r="C80" s="1" t="str">
        <f t="shared" ref="C80:C93" si="29">_xlfn.CONCAT(D80,"-",E80,"-LOW")</f>
        <v>NO-DE-LOW</v>
      </c>
      <c r="D80" s="2" t="s">
        <v>18</v>
      </c>
      <c r="E80" s="2" t="s">
        <v>19</v>
      </c>
      <c r="F80" s="3">
        <f t="shared" si="23"/>
        <v>5171.232876712329</v>
      </c>
      <c r="G80" s="3">
        <f t="shared" si="24"/>
        <v>5171.232876712329</v>
      </c>
      <c r="H80" s="1">
        <v>36</v>
      </c>
      <c r="I80" s="1">
        <v>45300</v>
      </c>
      <c r="J80" s="2" t="s">
        <v>14</v>
      </c>
      <c r="K80" s="2" t="s">
        <v>15</v>
      </c>
    </row>
    <row r="81" spans="1:11" ht="15" customHeight="1" x14ac:dyDescent="0.35">
      <c r="A81">
        <v>2045</v>
      </c>
      <c r="B81" s="2" t="s">
        <v>29</v>
      </c>
      <c r="C81" s="1" t="str">
        <f t="shared" ref="C81:C89" si="30">_xlfn.CONCAT(D81,"-",E81,"-HIGH")</f>
        <v>NO-DE-HIGH</v>
      </c>
      <c r="D81" s="2" t="s">
        <v>18</v>
      </c>
      <c r="E81" s="2" t="s">
        <v>19</v>
      </c>
      <c r="F81" s="3">
        <f t="shared" si="23"/>
        <v>12066.210045662099</v>
      </c>
      <c r="G81" s="3">
        <f t="shared" si="24"/>
        <v>12066.210045662099</v>
      </c>
      <c r="H81" s="1">
        <v>60</v>
      </c>
      <c r="I81" s="1">
        <v>105699.99999999999</v>
      </c>
      <c r="J81" s="2" t="s">
        <v>14</v>
      </c>
      <c r="K81" s="2" t="s">
        <v>15</v>
      </c>
    </row>
    <row r="82" spans="1:11" ht="15" customHeight="1" x14ac:dyDescent="0.35">
      <c r="A82">
        <v>2045</v>
      </c>
      <c r="B82" s="2" t="s">
        <v>29</v>
      </c>
      <c r="C82" s="1" t="str">
        <f t="shared" si="29"/>
        <v>NO-BE-LOW</v>
      </c>
      <c r="D82" s="2" t="s">
        <v>18</v>
      </c>
      <c r="E82" s="2" t="s">
        <v>20</v>
      </c>
      <c r="F82" s="3">
        <f t="shared" si="23"/>
        <v>2500</v>
      </c>
      <c r="G82" s="3">
        <f t="shared" si="24"/>
        <v>2500</v>
      </c>
      <c r="H82" s="1">
        <v>36</v>
      </c>
      <c r="I82" s="1">
        <v>21900</v>
      </c>
      <c r="J82" s="2" t="s">
        <v>14</v>
      </c>
      <c r="K82" s="2" t="s">
        <v>15</v>
      </c>
    </row>
    <row r="83" spans="1:11" ht="15" customHeight="1" x14ac:dyDescent="0.35">
      <c r="A83">
        <v>2045</v>
      </c>
      <c r="B83" s="2" t="s">
        <v>29</v>
      </c>
      <c r="C83" s="1" t="str">
        <f t="shared" si="30"/>
        <v>NO-BE-HIGH</v>
      </c>
      <c r="D83" s="2" t="s">
        <v>18</v>
      </c>
      <c r="E83" s="2" t="s">
        <v>20</v>
      </c>
      <c r="F83" s="3">
        <f t="shared" si="23"/>
        <v>5833.333333333333</v>
      </c>
      <c r="G83" s="3">
        <f t="shared" si="24"/>
        <v>5833.333333333333</v>
      </c>
      <c r="H83" s="1">
        <v>60</v>
      </c>
      <c r="I83" s="1">
        <v>51099.999999999993</v>
      </c>
      <c r="J83" s="2" t="s">
        <v>14</v>
      </c>
      <c r="K83" s="2" t="s">
        <v>15</v>
      </c>
    </row>
    <row r="84" spans="1:11" ht="15" customHeight="1" x14ac:dyDescent="0.35">
      <c r="A84">
        <v>2045</v>
      </c>
      <c r="B84" s="2" t="s">
        <v>29</v>
      </c>
      <c r="C84" s="1" t="str">
        <f t="shared" si="29"/>
        <v>UA-RO-LOW</v>
      </c>
      <c r="D84" s="2" t="s">
        <v>21</v>
      </c>
      <c r="E84" s="2" t="s">
        <v>22</v>
      </c>
      <c r="F84" s="3">
        <f t="shared" si="23"/>
        <v>2157.5342465753424</v>
      </c>
      <c r="G84" s="3">
        <f t="shared" si="24"/>
        <v>2157.5342465753424</v>
      </c>
      <c r="H84" s="1">
        <v>51</v>
      </c>
      <c r="I84" s="1">
        <v>18900</v>
      </c>
      <c r="J84" s="2" t="s">
        <v>14</v>
      </c>
      <c r="K84" s="2" t="s">
        <v>15</v>
      </c>
    </row>
    <row r="85" spans="1:11" ht="15" customHeight="1" x14ac:dyDescent="0.35">
      <c r="A85">
        <v>2045</v>
      </c>
      <c r="B85" s="2" t="s">
        <v>29</v>
      </c>
      <c r="C85" s="1" t="str">
        <f t="shared" si="30"/>
        <v>UA-RO-HIGH</v>
      </c>
      <c r="D85" s="2" t="s">
        <v>21</v>
      </c>
      <c r="E85" s="2" t="s">
        <v>22</v>
      </c>
      <c r="F85" s="3">
        <f t="shared" si="23"/>
        <v>5034.2465753424649</v>
      </c>
      <c r="G85" s="3">
        <f t="shared" si="24"/>
        <v>5034.2465753424649</v>
      </c>
      <c r="H85" s="1">
        <v>63.75</v>
      </c>
      <c r="I85" s="1">
        <v>44099.999999999993</v>
      </c>
      <c r="J85" s="2" t="s">
        <v>14</v>
      </c>
      <c r="K85" s="2" t="s">
        <v>15</v>
      </c>
    </row>
    <row r="86" spans="1:11" ht="15" customHeight="1" x14ac:dyDescent="0.35">
      <c r="A86">
        <v>2045</v>
      </c>
      <c r="B86" s="2" t="s">
        <v>29</v>
      </c>
      <c r="C86" s="1" t="str">
        <f t="shared" si="29"/>
        <v>UA-HU-LOW</v>
      </c>
      <c r="D86" s="2" t="s">
        <v>21</v>
      </c>
      <c r="E86" s="2" t="s">
        <v>23</v>
      </c>
      <c r="F86" s="3">
        <f t="shared" si="23"/>
        <v>1883.5616438356165</v>
      </c>
      <c r="G86" s="3">
        <f t="shared" si="24"/>
        <v>1883.5616438356165</v>
      </c>
      <c r="H86" s="1">
        <v>38.25</v>
      </c>
      <c r="I86" s="1">
        <v>16500</v>
      </c>
      <c r="J86" s="2" t="s">
        <v>14</v>
      </c>
      <c r="K86" s="2" t="s">
        <v>15</v>
      </c>
    </row>
    <row r="87" spans="1:11" ht="15" customHeight="1" x14ac:dyDescent="0.35">
      <c r="A87">
        <v>2045</v>
      </c>
      <c r="B87" s="2" t="s">
        <v>29</v>
      </c>
      <c r="C87" s="1" t="str">
        <f t="shared" si="30"/>
        <v>UA-HU-HIGH</v>
      </c>
      <c r="D87" s="2" t="s">
        <v>21</v>
      </c>
      <c r="E87" s="2" t="s">
        <v>23</v>
      </c>
      <c r="F87" s="3">
        <f t="shared" si="23"/>
        <v>4394.977168949772</v>
      </c>
      <c r="G87" s="3">
        <f t="shared" si="24"/>
        <v>4394.977168949772</v>
      </c>
      <c r="H87" s="1">
        <v>63.75</v>
      </c>
      <c r="I87" s="1">
        <v>38500</v>
      </c>
      <c r="J87" s="2" t="s">
        <v>14</v>
      </c>
      <c r="K87" s="2" t="s">
        <v>15</v>
      </c>
    </row>
    <row r="88" spans="1:11" ht="15" customHeight="1" x14ac:dyDescent="0.35">
      <c r="A88">
        <v>2045</v>
      </c>
      <c r="B88" s="2" t="s">
        <v>29</v>
      </c>
      <c r="C88" s="1" t="str">
        <f t="shared" si="29"/>
        <v>UA-SK-LOW</v>
      </c>
      <c r="D88" s="2" t="s">
        <v>21</v>
      </c>
      <c r="E88" s="2" t="s">
        <v>24</v>
      </c>
      <c r="F88" s="3">
        <f t="shared" si="23"/>
        <v>3904.1095890410952</v>
      </c>
      <c r="G88" s="3">
        <f t="shared" si="24"/>
        <v>3904.1095890410952</v>
      </c>
      <c r="H88" s="1">
        <v>38.25</v>
      </c>
      <c r="I88" s="1">
        <v>34199.999999999993</v>
      </c>
      <c r="J88" s="2" t="s">
        <v>14</v>
      </c>
      <c r="K88" s="2" t="s">
        <v>15</v>
      </c>
    </row>
    <row r="89" spans="1:11" ht="15" customHeight="1" x14ac:dyDescent="0.35">
      <c r="A89">
        <v>2045</v>
      </c>
      <c r="B89" s="2" t="s">
        <v>29</v>
      </c>
      <c r="C89" s="1" t="str">
        <f t="shared" si="30"/>
        <v>UA-SK-HIGH</v>
      </c>
      <c r="D89" s="2" t="s">
        <v>21</v>
      </c>
      <c r="E89" s="2" t="s">
        <v>24</v>
      </c>
      <c r="F89" s="3">
        <f t="shared" si="23"/>
        <v>9109.5890410958909</v>
      </c>
      <c r="G89" s="3">
        <f t="shared" si="24"/>
        <v>9109.5890410958909</v>
      </c>
      <c r="H89" s="1">
        <v>63.75</v>
      </c>
      <c r="I89" s="1">
        <v>79800</v>
      </c>
      <c r="J89" s="2" t="s">
        <v>14</v>
      </c>
      <c r="K89" s="2" t="s">
        <v>15</v>
      </c>
    </row>
    <row r="90" spans="1:11" ht="15" customHeight="1" x14ac:dyDescent="0.35">
      <c r="A90">
        <v>2045</v>
      </c>
      <c r="B90" s="2" t="s">
        <v>29</v>
      </c>
      <c r="C90" s="1" t="str">
        <f t="shared" si="29"/>
        <v>Ammonia-BE-LOW</v>
      </c>
      <c r="D90" s="2" t="s">
        <v>25</v>
      </c>
      <c r="E90" s="2" t="s">
        <v>20</v>
      </c>
      <c r="F90" s="3">
        <f t="shared" si="23"/>
        <v>3424.6575342465753</v>
      </c>
      <c r="G90" s="3">
        <f t="shared" si="24"/>
        <v>3424.6575342465753</v>
      </c>
      <c r="H90" s="1">
        <v>0</v>
      </c>
      <c r="I90" s="1">
        <v>30000</v>
      </c>
      <c r="J90" s="2" t="s">
        <v>26</v>
      </c>
      <c r="K90" s="2" t="s">
        <v>25</v>
      </c>
    </row>
    <row r="91" spans="1:11" ht="15" customHeight="1" x14ac:dyDescent="0.35">
      <c r="A91">
        <v>2045</v>
      </c>
      <c r="B91" s="2" t="s">
        <v>29</v>
      </c>
      <c r="C91" s="1" t="str">
        <f t="shared" si="29"/>
        <v>Ammonia-DE-LOW</v>
      </c>
      <c r="D91" s="2" t="s">
        <v>25</v>
      </c>
      <c r="E91" s="2" t="s">
        <v>19</v>
      </c>
      <c r="F91" s="3">
        <f t="shared" si="23"/>
        <v>761.01598173515981</v>
      </c>
      <c r="G91" s="3">
        <f t="shared" si="24"/>
        <v>761.01598173515981</v>
      </c>
      <c r="H91" s="1">
        <v>0</v>
      </c>
      <c r="I91" s="1">
        <v>6666.5</v>
      </c>
      <c r="J91" s="2" t="s">
        <v>26</v>
      </c>
      <c r="K91" s="2" t="s">
        <v>25</v>
      </c>
    </row>
    <row r="92" spans="1:11" ht="15" customHeight="1" x14ac:dyDescent="0.35">
      <c r="A92">
        <v>2045</v>
      </c>
      <c r="B92" s="2" t="s">
        <v>29</v>
      </c>
      <c r="C92" s="1" t="str">
        <f t="shared" si="29"/>
        <v>Ammonia-FR-LOW</v>
      </c>
      <c r="D92" s="2" t="s">
        <v>25</v>
      </c>
      <c r="E92" s="2" t="s">
        <v>27</v>
      </c>
      <c r="F92" s="3">
        <f t="shared" si="23"/>
        <v>761.01598173515981</v>
      </c>
      <c r="G92" s="3">
        <f t="shared" si="24"/>
        <v>761.01598173515981</v>
      </c>
      <c r="H92" s="1">
        <v>0</v>
      </c>
      <c r="I92" s="1">
        <v>6666.5</v>
      </c>
      <c r="J92" s="2" t="s">
        <v>26</v>
      </c>
      <c r="K92" s="2" t="s">
        <v>25</v>
      </c>
    </row>
    <row r="93" spans="1:11" ht="15" customHeight="1" x14ac:dyDescent="0.35">
      <c r="A93">
        <v>2045</v>
      </c>
      <c r="B93" s="2" t="s">
        <v>29</v>
      </c>
      <c r="C93" s="1" t="str">
        <f t="shared" si="29"/>
        <v>Ammonia-NL-LOW</v>
      </c>
      <c r="D93" s="2" t="s">
        <v>25</v>
      </c>
      <c r="E93" s="2" t="s">
        <v>28</v>
      </c>
      <c r="F93" s="3">
        <f t="shared" si="23"/>
        <v>5707.7625570776254</v>
      </c>
      <c r="G93" s="3">
        <f t="shared" si="24"/>
        <v>5707.7625570776254</v>
      </c>
      <c r="H93" s="1">
        <v>0</v>
      </c>
      <c r="I93" s="1">
        <v>50000</v>
      </c>
      <c r="J93" s="2" t="s">
        <v>26</v>
      </c>
      <c r="K93" s="2" t="s">
        <v>25</v>
      </c>
    </row>
    <row r="94" spans="1:11" ht="15" customHeight="1" x14ac:dyDescent="0.35">
      <c r="A94">
        <v>2045</v>
      </c>
      <c r="B94" s="2" t="s">
        <v>29</v>
      </c>
      <c r="C94" s="1" t="str">
        <f t="shared" ref="C94:C97" si="31">_xlfn.CONCAT(D94,"-",E94,"-HIGH")</f>
        <v>Ammonia-BE-HIGH</v>
      </c>
      <c r="D94" s="2" t="s">
        <v>25</v>
      </c>
      <c r="E94" s="2" t="s">
        <v>20</v>
      </c>
      <c r="F94" s="3">
        <f t="shared" si="23"/>
        <v>11919.706050228311</v>
      </c>
      <c r="G94" s="3">
        <f t="shared" si="24"/>
        <v>11919.706050228311</v>
      </c>
      <c r="H94" s="1">
        <v>97.6</v>
      </c>
      <c r="I94" s="1">
        <v>104416.625</v>
      </c>
      <c r="J94" s="2" t="s">
        <v>26</v>
      </c>
      <c r="K94" s="2" t="s">
        <v>25</v>
      </c>
    </row>
    <row r="95" spans="1:11" ht="15" customHeight="1" x14ac:dyDescent="0.35">
      <c r="A95">
        <v>2045</v>
      </c>
      <c r="B95" s="2" t="s">
        <v>29</v>
      </c>
      <c r="C95" s="1" t="str">
        <f t="shared" si="31"/>
        <v>Ammonia-DE-HIGH</v>
      </c>
      <c r="D95" s="2" t="s">
        <v>25</v>
      </c>
      <c r="E95" s="2" t="s">
        <v>19</v>
      </c>
      <c r="F95" s="3">
        <f t="shared" si="23"/>
        <v>14583.347602739726</v>
      </c>
      <c r="G95" s="3">
        <f t="shared" si="24"/>
        <v>14583.347602739726</v>
      </c>
      <c r="H95" s="1">
        <v>97.6</v>
      </c>
      <c r="I95" s="1">
        <v>127750.125</v>
      </c>
      <c r="J95" s="2" t="s">
        <v>26</v>
      </c>
      <c r="K95" s="2" t="s">
        <v>25</v>
      </c>
    </row>
    <row r="96" spans="1:11" ht="15" customHeight="1" x14ac:dyDescent="0.35">
      <c r="A96">
        <v>2045</v>
      </c>
      <c r="B96" s="2" t="s">
        <v>29</v>
      </c>
      <c r="C96" s="1" t="str">
        <f t="shared" si="31"/>
        <v>Ammonia-FR-HIGH</v>
      </c>
      <c r="D96" s="2" t="s">
        <v>25</v>
      </c>
      <c r="E96" s="2" t="s">
        <v>27</v>
      </c>
      <c r="F96" s="3">
        <f t="shared" si="23"/>
        <v>14583.347602739726</v>
      </c>
      <c r="G96" s="3">
        <f t="shared" si="24"/>
        <v>14583.347602739726</v>
      </c>
      <c r="H96" s="1">
        <v>97.6</v>
      </c>
      <c r="I96" s="1">
        <v>127750.125</v>
      </c>
      <c r="J96" s="2" t="s">
        <v>26</v>
      </c>
      <c r="K96" s="2" t="s">
        <v>25</v>
      </c>
    </row>
    <row r="97" spans="1:11" ht="15" customHeight="1" x14ac:dyDescent="0.35">
      <c r="A97">
        <v>2045</v>
      </c>
      <c r="B97" s="2" t="s">
        <v>29</v>
      </c>
      <c r="C97" s="1" t="str">
        <f t="shared" si="31"/>
        <v>Ammonia-NL-HIGH</v>
      </c>
      <c r="D97" s="2" t="s">
        <v>25</v>
      </c>
      <c r="E97" s="2" t="s">
        <v>28</v>
      </c>
      <c r="F97" s="3">
        <f t="shared" si="23"/>
        <v>9636.6010273972606</v>
      </c>
      <c r="G97" s="3">
        <f t="shared" si="24"/>
        <v>9636.6010273972606</v>
      </c>
      <c r="H97" s="1">
        <v>97.6</v>
      </c>
      <c r="I97" s="1">
        <v>84416.625</v>
      </c>
      <c r="J97" s="2" t="s">
        <v>26</v>
      </c>
      <c r="K97" s="2" t="s">
        <v>25</v>
      </c>
    </row>
    <row r="98" spans="1:11" ht="15" customHeight="1" x14ac:dyDescent="0.35">
      <c r="A98">
        <v>2050</v>
      </c>
      <c r="B98" s="2" t="s">
        <v>29</v>
      </c>
      <c r="C98" s="1" t="str">
        <f>_xlfn.CONCAT(D98,"-",E98,"-LOW")</f>
        <v>DZ-ES-LOW</v>
      </c>
      <c r="D98" s="2" t="s">
        <v>12</v>
      </c>
      <c r="E98" s="2" t="s">
        <v>13</v>
      </c>
      <c r="F98" s="3">
        <f t="shared" si="23"/>
        <v>3047.9452054794519</v>
      </c>
      <c r="G98" s="3">
        <f t="shared" si="24"/>
        <v>3047.9452054794519</v>
      </c>
      <c r="H98" s="1">
        <v>31.5</v>
      </c>
      <c r="I98" s="1">
        <v>26700</v>
      </c>
      <c r="J98" s="2" t="s">
        <v>14</v>
      </c>
      <c r="K98" s="2" t="s">
        <v>15</v>
      </c>
    </row>
    <row r="99" spans="1:11" ht="15" customHeight="1" x14ac:dyDescent="0.35">
      <c r="A99">
        <v>2050</v>
      </c>
      <c r="B99" s="2" t="s">
        <v>29</v>
      </c>
      <c r="C99" s="1" t="str">
        <f>_xlfn.CONCAT(D99,"-",E99,"-HIGH")</f>
        <v>DZ-ES-HIGH</v>
      </c>
      <c r="D99" s="2" t="s">
        <v>12</v>
      </c>
      <c r="E99" s="2" t="s">
        <v>13</v>
      </c>
      <c r="F99" s="3">
        <f t="shared" si="23"/>
        <v>7111.8721461187215</v>
      </c>
      <c r="G99" s="3">
        <f t="shared" si="24"/>
        <v>7111.8721461187215</v>
      </c>
      <c r="H99" s="1">
        <v>52.5</v>
      </c>
      <c r="I99" s="1">
        <v>62300</v>
      </c>
      <c r="J99" s="2" t="s">
        <v>14</v>
      </c>
      <c r="K99" s="2" t="s">
        <v>15</v>
      </c>
    </row>
    <row r="100" spans="1:11" ht="15" customHeight="1" x14ac:dyDescent="0.35">
      <c r="A100">
        <v>2050</v>
      </c>
      <c r="B100" s="2" t="s">
        <v>29</v>
      </c>
      <c r="C100" s="1" t="str">
        <f t="shared" ref="C100" si="32">_xlfn.CONCAT(D100,"-",E100,"-LOW")</f>
        <v>MA-ES-LOW</v>
      </c>
      <c r="D100" s="2" t="s">
        <v>16</v>
      </c>
      <c r="E100" s="2" t="s">
        <v>13</v>
      </c>
      <c r="F100" s="3">
        <f t="shared" si="23"/>
        <v>2773.972602739726</v>
      </c>
      <c r="G100" s="3">
        <f t="shared" si="24"/>
        <v>2773.972602739726</v>
      </c>
      <c r="H100" s="1">
        <v>31.5</v>
      </c>
      <c r="I100" s="1">
        <v>24300</v>
      </c>
      <c r="J100" s="2" t="s">
        <v>14</v>
      </c>
      <c r="K100" s="2" t="s">
        <v>15</v>
      </c>
    </row>
    <row r="101" spans="1:11" ht="15" customHeight="1" x14ac:dyDescent="0.35">
      <c r="A101">
        <v>2050</v>
      </c>
      <c r="B101" s="2" t="s">
        <v>29</v>
      </c>
      <c r="C101" s="1" t="str">
        <f t="shared" ref="C101" si="33">_xlfn.CONCAT(D101,"-",E101,"-HIGH")</f>
        <v>MA-ES-HIGH</v>
      </c>
      <c r="D101" s="2" t="s">
        <v>16</v>
      </c>
      <c r="E101" s="2" t="s">
        <v>13</v>
      </c>
      <c r="F101" s="3">
        <f t="shared" si="23"/>
        <v>6472.6027397260268</v>
      </c>
      <c r="G101" s="3">
        <f t="shared" si="24"/>
        <v>6472.6027397260268</v>
      </c>
      <c r="H101" s="1">
        <v>52.5</v>
      </c>
      <c r="I101" s="1">
        <v>56699.999999999993</v>
      </c>
      <c r="J101" s="2" t="s">
        <v>14</v>
      </c>
      <c r="K101" s="2" t="s">
        <v>15</v>
      </c>
    </row>
    <row r="102" spans="1:11" ht="15" customHeight="1" x14ac:dyDescent="0.35">
      <c r="A102">
        <v>2050</v>
      </c>
      <c r="B102" s="2" t="s">
        <v>29</v>
      </c>
      <c r="C102" s="1" t="str">
        <f t="shared" ref="C102" si="34">_xlfn.CONCAT(D102,"-",E102,"-LOW")</f>
        <v>DZ-IT-LOW</v>
      </c>
      <c r="D102" s="2" t="s">
        <v>12</v>
      </c>
      <c r="E102" s="2" t="s">
        <v>17</v>
      </c>
      <c r="F102" s="3">
        <f t="shared" si="23"/>
        <v>8869.8630136986303</v>
      </c>
      <c r="G102" s="3">
        <f t="shared" si="24"/>
        <v>8869.8630136986303</v>
      </c>
      <c r="H102" s="1">
        <v>31.5</v>
      </c>
      <c r="I102" s="1">
        <v>77700</v>
      </c>
      <c r="J102" s="2" t="s">
        <v>14</v>
      </c>
      <c r="K102" s="2" t="s">
        <v>15</v>
      </c>
    </row>
    <row r="103" spans="1:11" ht="15" customHeight="1" x14ac:dyDescent="0.35">
      <c r="A103">
        <v>2050</v>
      </c>
      <c r="B103" s="2" t="s">
        <v>29</v>
      </c>
      <c r="C103" s="1" t="str">
        <f t="shared" ref="C103" si="35">_xlfn.CONCAT(D103,"-",E103,"-HIGH")</f>
        <v>DZ-IT-HIGH</v>
      </c>
      <c r="D103" s="2" t="s">
        <v>12</v>
      </c>
      <c r="E103" s="2" t="s">
        <v>17</v>
      </c>
      <c r="F103" s="3">
        <f t="shared" si="23"/>
        <v>20696.347031963469</v>
      </c>
      <c r="G103" s="3">
        <f t="shared" si="24"/>
        <v>20696.347031963469</v>
      </c>
      <c r="H103" s="1">
        <v>52.5</v>
      </c>
      <c r="I103" s="1">
        <v>181299.99999999997</v>
      </c>
      <c r="J103" s="2" t="s">
        <v>14</v>
      </c>
      <c r="K103" s="2" t="s">
        <v>15</v>
      </c>
    </row>
    <row r="104" spans="1:11" ht="15" customHeight="1" x14ac:dyDescent="0.35">
      <c r="A104">
        <v>2050</v>
      </c>
      <c r="B104" s="2" t="s">
        <v>29</v>
      </c>
      <c r="C104" s="1" t="str">
        <f t="shared" ref="C104:C117" si="36">_xlfn.CONCAT(D104,"-",E104,"-LOW")</f>
        <v>NO-DE-LOW</v>
      </c>
      <c r="D104" s="2" t="s">
        <v>18</v>
      </c>
      <c r="E104" s="2" t="s">
        <v>19</v>
      </c>
      <c r="F104" s="3">
        <f t="shared" si="23"/>
        <v>5171.232876712329</v>
      </c>
      <c r="G104" s="3">
        <f t="shared" si="24"/>
        <v>5171.232876712329</v>
      </c>
      <c r="H104" s="1">
        <v>36</v>
      </c>
      <c r="I104" s="1">
        <v>45300</v>
      </c>
      <c r="J104" s="2" t="s">
        <v>14</v>
      </c>
      <c r="K104" s="2" t="s">
        <v>15</v>
      </c>
    </row>
    <row r="105" spans="1:11" ht="15" customHeight="1" x14ac:dyDescent="0.35">
      <c r="A105">
        <v>2050</v>
      </c>
      <c r="B105" s="2" t="s">
        <v>29</v>
      </c>
      <c r="C105" s="1" t="str">
        <f t="shared" ref="C105:C113" si="37">_xlfn.CONCAT(D105,"-",E105,"-HIGH")</f>
        <v>NO-DE-HIGH</v>
      </c>
      <c r="D105" s="2" t="s">
        <v>18</v>
      </c>
      <c r="E105" s="2" t="s">
        <v>19</v>
      </c>
      <c r="F105" s="3">
        <f t="shared" si="23"/>
        <v>12066.210045662099</v>
      </c>
      <c r="G105" s="3">
        <f t="shared" si="24"/>
        <v>12066.210045662099</v>
      </c>
      <c r="H105" s="1">
        <v>60</v>
      </c>
      <c r="I105" s="1">
        <v>105699.99999999999</v>
      </c>
      <c r="J105" s="2" t="s">
        <v>14</v>
      </c>
      <c r="K105" s="2" t="s">
        <v>15</v>
      </c>
    </row>
    <row r="106" spans="1:11" ht="15" customHeight="1" x14ac:dyDescent="0.35">
      <c r="A106">
        <v>2050</v>
      </c>
      <c r="B106" s="2" t="s">
        <v>29</v>
      </c>
      <c r="C106" s="1" t="str">
        <f t="shared" si="36"/>
        <v>NO-BE-LOW</v>
      </c>
      <c r="D106" s="2" t="s">
        <v>18</v>
      </c>
      <c r="E106" s="2" t="s">
        <v>20</v>
      </c>
      <c r="F106" s="3">
        <f t="shared" si="23"/>
        <v>2500</v>
      </c>
      <c r="G106" s="3">
        <f t="shared" si="24"/>
        <v>2500</v>
      </c>
      <c r="H106" s="1">
        <v>36</v>
      </c>
      <c r="I106" s="1">
        <v>21900</v>
      </c>
      <c r="J106" s="2" t="s">
        <v>14</v>
      </c>
      <c r="K106" s="2" t="s">
        <v>15</v>
      </c>
    </row>
    <row r="107" spans="1:11" ht="15" customHeight="1" x14ac:dyDescent="0.35">
      <c r="A107">
        <v>2050</v>
      </c>
      <c r="B107" s="2" t="s">
        <v>29</v>
      </c>
      <c r="C107" s="1" t="str">
        <f t="shared" si="37"/>
        <v>NO-BE-HIGH</v>
      </c>
      <c r="D107" s="2" t="s">
        <v>18</v>
      </c>
      <c r="E107" s="2" t="s">
        <v>20</v>
      </c>
      <c r="F107" s="3">
        <f t="shared" si="23"/>
        <v>5833.333333333333</v>
      </c>
      <c r="G107" s="3">
        <f t="shared" si="24"/>
        <v>5833.333333333333</v>
      </c>
      <c r="H107" s="1">
        <v>60</v>
      </c>
      <c r="I107" s="1">
        <v>51099.999999999993</v>
      </c>
      <c r="J107" s="2" t="s">
        <v>14</v>
      </c>
      <c r="K107" s="2" t="s">
        <v>15</v>
      </c>
    </row>
    <row r="108" spans="1:11" ht="15" customHeight="1" x14ac:dyDescent="0.35">
      <c r="A108">
        <v>2050</v>
      </c>
      <c r="B108" s="2" t="s">
        <v>29</v>
      </c>
      <c r="C108" s="1" t="str">
        <f t="shared" si="36"/>
        <v>UA-RO-LOW</v>
      </c>
      <c r="D108" s="2" t="s">
        <v>21</v>
      </c>
      <c r="E108" s="2" t="s">
        <v>22</v>
      </c>
      <c r="F108" s="3">
        <f t="shared" si="23"/>
        <v>2157.5342465753424</v>
      </c>
      <c r="G108" s="3">
        <f t="shared" si="24"/>
        <v>2157.5342465753424</v>
      </c>
      <c r="H108" s="1">
        <v>51</v>
      </c>
      <c r="I108" s="1">
        <v>18900</v>
      </c>
      <c r="J108" s="2" t="s">
        <v>14</v>
      </c>
      <c r="K108" s="2" t="s">
        <v>15</v>
      </c>
    </row>
    <row r="109" spans="1:11" ht="15" customHeight="1" x14ac:dyDescent="0.35">
      <c r="A109">
        <v>2050</v>
      </c>
      <c r="B109" s="2" t="s">
        <v>29</v>
      </c>
      <c r="C109" s="1" t="str">
        <f t="shared" si="37"/>
        <v>UA-RO-HIGH</v>
      </c>
      <c r="D109" s="2" t="s">
        <v>21</v>
      </c>
      <c r="E109" s="2" t="s">
        <v>22</v>
      </c>
      <c r="F109" s="3">
        <f t="shared" si="23"/>
        <v>5034.2465753424649</v>
      </c>
      <c r="G109" s="3">
        <f t="shared" si="24"/>
        <v>5034.2465753424649</v>
      </c>
      <c r="H109" s="1">
        <v>63.75</v>
      </c>
      <c r="I109" s="1">
        <v>44099.999999999993</v>
      </c>
      <c r="J109" s="2" t="s">
        <v>14</v>
      </c>
      <c r="K109" s="2" t="s">
        <v>15</v>
      </c>
    </row>
    <row r="110" spans="1:11" ht="15" customHeight="1" x14ac:dyDescent="0.35">
      <c r="A110">
        <v>2050</v>
      </c>
      <c r="B110" s="2" t="s">
        <v>29</v>
      </c>
      <c r="C110" s="1" t="str">
        <f t="shared" si="36"/>
        <v>UA-HU-LOW</v>
      </c>
      <c r="D110" s="2" t="s">
        <v>21</v>
      </c>
      <c r="E110" s="2" t="s">
        <v>23</v>
      </c>
      <c r="F110" s="3">
        <f t="shared" si="23"/>
        <v>1883.5616438356165</v>
      </c>
      <c r="G110" s="3">
        <f t="shared" si="24"/>
        <v>1883.5616438356165</v>
      </c>
      <c r="H110" s="1">
        <v>38.25</v>
      </c>
      <c r="I110" s="1">
        <v>16500</v>
      </c>
      <c r="J110" s="2" t="s">
        <v>14</v>
      </c>
      <c r="K110" s="2" t="s">
        <v>15</v>
      </c>
    </row>
    <row r="111" spans="1:11" ht="15" customHeight="1" x14ac:dyDescent="0.35">
      <c r="A111">
        <v>2050</v>
      </c>
      <c r="B111" s="2" t="s">
        <v>29</v>
      </c>
      <c r="C111" s="1" t="str">
        <f t="shared" si="37"/>
        <v>UA-HU-HIGH</v>
      </c>
      <c r="D111" s="2" t="s">
        <v>21</v>
      </c>
      <c r="E111" s="2" t="s">
        <v>23</v>
      </c>
      <c r="F111" s="3">
        <f t="shared" si="23"/>
        <v>4394.977168949772</v>
      </c>
      <c r="G111" s="3">
        <f t="shared" si="24"/>
        <v>4394.977168949772</v>
      </c>
      <c r="H111" s="1">
        <v>63.75</v>
      </c>
      <c r="I111" s="1">
        <v>38500</v>
      </c>
      <c r="J111" s="2" t="s">
        <v>14</v>
      </c>
      <c r="K111" s="2" t="s">
        <v>15</v>
      </c>
    </row>
    <row r="112" spans="1:11" ht="15" customHeight="1" x14ac:dyDescent="0.35">
      <c r="A112">
        <v>2050</v>
      </c>
      <c r="B112" s="2" t="s">
        <v>29</v>
      </c>
      <c r="C112" s="1" t="str">
        <f t="shared" si="36"/>
        <v>UA-SK-LOW</v>
      </c>
      <c r="D112" s="2" t="s">
        <v>21</v>
      </c>
      <c r="E112" s="2" t="s">
        <v>24</v>
      </c>
      <c r="F112" s="3">
        <f t="shared" si="23"/>
        <v>3904.1095890410952</v>
      </c>
      <c r="G112" s="3">
        <f t="shared" si="24"/>
        <v>3904.1095890410952</v>
      </c>
      <c r="H112" s="1">
        <v>38.25</v>
      </c>
      <c r="I112" s="1">
        <v>34199.999999999993</v>
      </c>
      <c r="J112" s="2" t="s">
        <v>14</v>
      </c>
      <c r="K112" s="2" t="s">
        <v>15</v>
      </c>
    </row>
    <row r="113" spans="1:11" ht="15" customHeight="1" x14ac:dyDescent="0.35">
      <c r="A113">
        <v>2050</v>
      </c>
      <c r="B113" s="2" t="s">
        <v>29</v>
      </c>
      <c r="C113" s="1" t="str">
        <f t="shared" si="37"/>
        <v>UA-SK-HIGH</v>
      </c>
      <c r="D113" s="2" t="s">
        <v>21</v>
      </c>
      <c r="E113" s="2" t="s">
        <v>24</v>
      </c>
      <c r="F113" s="3">
        <f t="shared" si="23"/>
        <v>9109.5890410958909</v>
      </c>
      <c r="G113" s="3">
        <f t="shared" si="24"/>
        <v>9109.5890410958909</v>
      </c>
      <c r="H113" s="1">
        <v>63.75</v>
      </c>
      <c r="I113" s="1">
        <v>79800</v>
      </c>
      <c r="J113" s="2" t="s">
        <v>14</v>
      </c>
      <c r="K113" s="2" t="s">
        <v>15</v>
      </c>
    </row>
    <row r="114" spans="1:11" ht="15" customHeight="1" x14ac:dyDescent="0.35">
      <c r="A114">
        <v>2050</v>
      </c>
      <c r="B114" s="2" t="s">
        <v>29</v>
      </c>
      <c r="C114" s="1" t="str">
        <f t="shared" si="36"/>
        <v>Ammonia-BE-LOW</v>
      </c>
      <c r="D114" s="2" t="s">
        <v>25</v>
      </c>
      <c r="E114" s="2" t="s">
        <v>20</v>
      </c>
      <c r="F114" s="3">
        <f t="shared" si="23"/>
        <v>3424.6575342465753</v>
      </c>
      <c r="G114" s="3">
        <f t="shared" si="24"/>
        <v>3424.6575342465753</v>
      </c>
      <c r="H114" s="1">
        <v>0</v>
      </c>
      <c r="I114" s="1">
        <v>30000</v>
      </c>
      <c r="J114" s="2" t="s">
        <v>26</v>
      </c>
      <c r="K114" s="2" t="s">
        <v>25</v>
      </c>
    </row>
    <row r="115" spans="1:11" ht="15" customHeight="1" x14ac:dyDescent="0.35">
      <c r="A115">
        <v>2050</v>
      </c>
      <c r="B115" s="2" t="s">
        <v>29</v>
      </c>
      <c r="C115" s="1" t="str">
        <f t="shared" si="36"/>
        <v>Ammonia-DE-LOW</v>
      </c>
      <c r="D115" s="2" t="s">
        <v>25</v>
      </c>
      <c r="E115" s="2" t="s">
        <v>19</v>
      </c>
      <c r="F115" s="3">
        <f t="shared" si="23"/>
        <v>837.10045662100458</v>
      </c>
      <c r="G115" s="3">
        <f t="shared" si="24"/>
        <v>837.10045662100458</v>
      </c>
      <c r="H115" s="1">
        <v>0</v>
      </c>
      <c r="I115" s="1">
        <v>7333</v>
      </c>
      <c r="J115" s="2" t="s">
        <v>26</v>
      </c>
      <c r="K115" s="2" t="s">
        <v>25</v>
      </c>
    </row>
    <row r="116" spans="1:11" ht="15" customHeight="1" x14ac:dyDescent="0.35">
      <c r="A116">
        <v>2050</v>
      </c>
      <c r="B116" s="2" t="s">
        <v>29</v>
      </c>
      <c r="C116" s="1" t="str">
        <f t="shared" si="36"/>
        <v>Ammonia-FR-LOW</v>
      </c>
      <c r="D116" s="2" t="s">
        <v>25</v>
      </c>
      <c r="E116" s="2" t="s">
        <v>27</v>
      </c>
      <c r="F116" s="3">
        <f t="shared" si="23"/>
        <v>837.10045662100458</v>
      </c>
      <c r="G116" s="3">
        <f t="shared" si="24"/>
        <v>837.10045662100458</v>
      </c>
      <c r="H116" s="1">
        <v>0</v>
      </c>
      <c r="I116" s="1">
        <v>7333</v>
      </c>
      <c r="J116" s="2" t="s">
        <v>26</v>
      </c>
      <c r="K116" s="2" t="s">
        <v>25</v>
      </c>
    </row>
    <row r="117" spans="1:11" ht="15" customHeight="1" x14ac:dyDescent="0.35">
      <c r="A117">
        <v>2050</v>
      </c>
      <c r="B117" s="2" t="s">
        <v>29</v>
      </c>
      <c r="C117" s="1" t="str">
        <f t="shared" si="36"/>
        <v>Ammonia-NL-LOW</v>
      </c>
      <c r="D117" s="2" t="s">
        <v>25</v>
      </c>
      <c r="E117" s="2" t="s">
        <v>28</v>
      </c>
      <c r="F117" s="3">
        <f t="shared" si="23"/>
        <v>5707.7625570776254</v>
      </c>
      <c r="G117" s="3">
        <f t="shared" si="24"/>
        <v>5707.7625570776254</v>
      </c>
      <c r="H117" s="1">
        <v>0</v>
      </c>
      <c r="I117" s="1">
        <v>50000</v>
      </c>
      <c r="J117" s="2" t="s">
        <v>26</v>
      </c>
      <c r="K117" s="2" t="s">
        <v>25</v>
      </c>
    </row>
    <row r="118" spans="1:11" ht="15" customHeight="1" x14ac:dyDescent="0.35">
      <c r="A118">
        <v>2050</v>
      </c>
      <c r="B118" s="2" t="s">
        <v>29</v>
      </c>
      <c r="C118" s="1" t="str">
        <f t="shared" ref="C118:C121" si="38">_xlfn.CONCAT(D118,"-",E118,"-HIGH")</f>
        <v>Ammonia-BE-HIGH</v>
      </c>
      <c r="D118" s="2" t="s">
        <v>25</v>
      </c>
      <c r="E118" s="2" t="s">
        <v>20</v>
      </c>
      <c r="F118" s="3">
        <f t="shared" si="23"/>
        <v>15449.001141552511</v>
      </c>
      <c r="G118" s="3">
        <f t="shared" si="24"/>
        <v>15449.001141552511</v>
      </c>
      <c r="H118" s="1">
        <v>86.8</v>
      </c>
      <c r="I118" s="1">
        <v>135333.25</v>
      </c>
      <c r="J118" s="2" t="s">
        <v>26</v>
      </c>
      <c r="K118" s="2" t="s">
        <v>25</v>
      </c>
    </row>
    <row r="119" spans="1:11" ht="15" customHeight="1" x14ac:dyDescent="0.35">
      <c r="A119">
        <v>2050</v>
      </c>
      <c r="B119" s="2" t="s">
        <v>29</v>
      </c>
      <c r="C119" s="1" t="str">
        <f t="shared" si="38"/>
        <v>Ammonia-DE-HIGH</v>
      </c>
      <c r="D119" s="2" t="s">
        <v>25</v>
      </c>
      <c r="E119" s="2" t="s">
        <v>19</v>
      </c>
      <c r="F119" s="3">
        <f t="shared" si="23"/>
        <v>18036.558219178081</v>
      </c>
      <c r="G119" s="3">
        <f t="shared" si="24"/>
        <v>18036.558219178081</v>
      </c>
      <c r="H119" s="1">
        <v>86.8</v>
      </c>
      <c r="I119" s="1">
        <v>158000.25</v>
      </c>
      <c r="J119" s="2" t="s">
        <v>26</v>
      </c>
      <c r="K119" s="2" t="s">
        <v>25</v>
      </c>
    </row>
    <row r="120" spans="1:11" ht="15" customHeight="1" x14ac:dyDescent="0.35">
      <c r="A120">
        <v>2050</v>
      </c>
      <c r="B120" s="2" t="s">
        <v>29</v>
      </c>
      <c r="C120" s="1" t="str">
        <f t="shared" si="38"/>
        <v>Ammonia-FR-HIGH</v>
      </c>
      <c r="D120" s="2" t="s">
        <v>25</v>
      </c>
      <c r="E120" s="2" t="s">
        <v>27</v>
      </c>
      <c r="F120" s="3">
        <f t="shared" si="23"/>
        <v>18036.558219178081</v>
      </c>
      <c r="G120" s="3">
        <f t="shared" si="24"/>
        <v>18036.558219178081</v>
      </c>
      <c r="H120" s="1">
        <v>86.8</v>
      </c>
      <c r="I120" s="1">
        <v>158000.25</v>
      </c>
      <c r="J120" s="2" t="s">
        <v>26</v>
      </c>
      <c r="K120" s="2" t="s">
        <v>25</v>
      </c>
    </row>
    <row r="121" spans="1:11" ht="15" customHeight="1" x14ac:dyDescent="0.35">
      <c r="A121">
        <v>2050</v>
      </c>
      <c r="B121" s="2" t="s">
        <v>29</v>
      </c>
      <c r="C121" s="1" t="str">
        <f t="shared" si="38"/>
        <v>Ammonia-NL-HIGH</v>
      </c>
      <c r="D121" s="2" t="s">
        <v>25</v>
      </c>
      <c r="E121" s="2" t="s">
        <v>28</v>
      </c>
      <c r="F121" s="3">
        <f t="shared" si="23"/>
        <v>13165.896118721461</v>
      </c>
      <c r="G121" s="3">
        <f t="shared" si="24"/>
        <v>13165.896118721461</v>
      </c>
      <c r="H121" s="1">
        <v>86.8</v>
      </c>
      <c r="I121" s="1">
        <v>115333.25</v>
      </c>
      <c r="J121" s="2" t="s">
        <v>26</v>
      </c>
      <c r="K121" s="2" t="s">
        <v>25</v>
      </c>
    </row>
    <row r="122" spans="1:11" ht="14.5" x14ac:dyDescent="0.35">
      <c r="A122" s="1">
        <v>2035</v>
      </c>
      <c r="B122" s="1" t="s">
        <v>30</v>
      </c>
      <c r="C122" s="1" t="str">
        <f>_xlfn.CONCAT(D122,"-",E122,"-LOW")</f>
        <v>DZ-ES-LOW</v>
      </c>
      <c r="D122" s="1" t="s">
        <v>12</v>
      </c>
      <c r="E122" s="1" t="s">
        <v>13</v>
      </c>
      <c r="F122" s="3">
        <v>0</v>
      </c>
      <c r="G122" s="3">
        <f t="shared" si="24"/>
        <v>0</v>
      </c>
      <c r="H122" s="1">
        <v>36.421875</v>
      </c>
      <c r="I122" s="1">
        <v>22250</v>
      </c>
      <c r="J122" s="1" t="s">
        <v>14</v>
      </c>
      <c r="K122" s="1" t="s">
        <v>15</v>
      </c>
    </row>
    <row r="123" spans="1:11" ht="14.5" x14ac:dyDescent="0.35">
      <c r="A123" s="1">
        <v>2035</v>
      </c>
      <c r="B123" s="1" t="s">
        <v>30</v>
      </c>
      <c r="C123" s="1" t="str">
        <f>_xlfn.CONCAT(D123,"-",E123,"-HIGH")</f>
        <v>DZ-ES-HIGH</v>
      </c>
      <c r="D123" s="1" t="s">
        <v>12</v>
      </c>
      <c r="E123" s="1" t="s">
        <v>13</v>
      </c>
      <c r="F123" s="3">
        <v>0</v>
      </c>
      <c r="G123" s="3">
        <f t="shared" si="24"/>
        <v>0</v>
      </c>
      <c r="H123" s="1">
        <v>60.703125</v>
      </c>
      <c r="I123" s="1">
        <v>22250</v>
      </c>
      <c r="J123" s="1" t="s">
        <v>14</v>
      </c>
      <c r="K123" s="1" t="s">
        <v>15</v>
      </c>
    </row>
    <row r="124" spans="1:11" ht="14.5" x14ac:dyDescent="0.35">
      <c r="A124" s="1">
        <v>2035</v>
      </c>
      <c r="B124" s="1" t="s">
        <v>30</v>
      </c>
      <c r="C124" s="1" t="str">
        <f t="shared" ref="C124" si="39">_xlfn.CONCAT(D124,"-",E124,"-LOW")</f>
        <v>MA-ES-LOW</v>
      </c>
      <c r="D124" s="1" t="s">
        <v>16</v>
      </c>
      <c r="E124" s="1" t="s">
        <v>13</v>
      </c>
      <c r="F124" s="4">
        <v>1141.552511415525</v>
      </c>
      <c r="G124" s="3">
        <v>0</v>
      </c>
      <c r="H124" s="1">
        <v>36</v>
      </c>
      <c r="I124" s="1">
        <f>F124*8760/1000</f>
        <v>10000</v>
      </c>
      <c r="J124" s="1" t="s">
        <v>14</v>
      </c>
      <c r="K124" s="1" t="s">
        <v>15</v>
      </c>
    </row>
    <row r="125" spans="1:11" ht="15" customHeight="1" x14ac:dyDescent="0.35">
      <c r="A125" s="1">
        <v>2035</v>
      </c>
      <c r="B125" s="1" t="s">
        <v>30</v>
      </c>
      <c r="C125" s="1" t="str">
        <f t="shared" ref="C125" si="40">_xlfn.CONCAT(D125,"-",E125,"-HIGH")</f>
        <v>MA-ES-HIGH</v>
      </c>
      <c r="D125" s="1" t="s">
        <v>16</v>
      </c>
      <c r="E125" s="1" t="s">
        <v>13</v>
      </c>
      <c r="F125" s="4">
        <v>1141.552511415525</v>
      </c>
      <c r="G125" s="3">
        <v>0</v>
      </c>
      <c r="H125" s="1">
        <v>61</v>
      </c>
      <c r="I125" s="1">
        <f>F125*8760/1000</f>
        <v>10000</v>
      </c>
      <c r="J125" s="1" t="s">
        <v>14</v>
      </c>
      <c r="K125" s="1" t="s">
        <v>15</v>
      </c>
    </row>
    <row r="126" spans="1:11" ht="15" customHeight="1" x14ac:dyDescent="0.35">
      <c r="A126" s="1">
        <v>2035</v>
      </c>
      <c r="B126" s="1" t="s">
        <v>30</v>
      </c>
      <c r="C126" s="1" t="str">
        <f t="shared" ref="C126" si="41">_xlfn.CONCAT(D126,"-",E126,"-LOW")</f>
        <v>DZ-IT-LOW</v>
      </c>
      <c r="D126" s="1" t="s">
        <v>12</v>
      </c>
      <c r="E126" s="1" t="s">
        <v>17</v>
      </c>
      <c r="F126" s="3">
        <f t="shared" ref="F126:F127" si="42">I126/8.76</f>
        <v>9389.2694063926938</v>
      </c>
      <c r="G126" s="3">
        <f t="shared" ref="G126:G127" si="43">+F126</f>
        <v>9389.2694063926938</v>
      </c>
      <c r="H126" s="3">
        <v>36.421875</v>
      </c>
      <c r="I126" s="3">
        <v>82250</v>
      </c>
      <c r="J126" s="1" t="s">
        <v>14</v>
      </c>
      <c r="K126" s="1" t="s">
        <v>15</v>
      </c>
    </row>
    <row r="127" spans="1:11" ht="15" customHeight="1" x14ac:dyDescent="0.35">
      <c r="A127" s="1">
        <v>2035</v>
      </c>
      <c r="B127" s="1" t="s">
        <v>30</v>
      </c>
      <c r="C127" s="1" t="str">
        <f t="shared" ref="C127" si="44">_xlfn.CONCAT(D127,"-",E127,"-HIGH")</f>
        <v>DZ-IT-HIGH</v>
      </c>
      <c r="D127" s="1" t="s">
        <v>12</v>
      </c>
      <c r="E127" s="1" t="s">
        <v>17</v>
      </c>
      <c r="F127" s="3">
        <f t="shared" si="42"/>
        <v>9389.2694063926938</v>
      </c>
      <c r="G127" s="3">
        <f t="shared" si="43"/>
        <v>9389.2694063926938</v>
      </c>
      <c r="H127" s="3">
        <v>60.703125</v>
      </c>
      <c r="I127" s="3">
        <v>82250</v>
      </c>
      <c r="J127" s="1" t="s">
        <v>14</v>
      </c>
      <c r="K127" s="1" t="s">
        <v>15</v>
      </c>
    </row>
    <row r="128" spans="1:11" ht="15" customHeight="1" x14ac:dyDescent="0.35">
      <c r="A128" s="1">
        <v>2035</v>
      </c>
      <c r="B128" s="1" t="s">
        <v>30</v>
      </c>
      <c r="C128" s="1" t="str">
        <f t="shared" ref="C128:C141" si="45">_xlfn.CONCAT(D128,"-",E128,"-LOW")</f>
        <v>NO-DE-LOW</v>
      </c>
      <c r="D128" s="1" t="s">
        <v>18</v>
      </c>
      <c r="E128" s="1" t="s">
        <v>19</v>
      </c>
      <c r="F128" s="3">
        <f t="shared" si="23"/>
        <v>8618.721461187215</v>
      </c>
      <c r="G128" s="3">
        <f t="shared" si="24"/>
        <v>8618.721461187215</v>
      </c>
      <c r="H128" s="1">
        <v>33.300000000000004</v>
      </c>
      <c r="I128" s="1">
        <v>75500</v>
      </c>
      <c r="J128" s="1" t="s">
        <v>14</v>
      </c>
      <c r="K128" s="1" t="s">
        <v>15</v>
      </c>
    </row>
    <row r="129" spans="1:11" ht="15" customHeight="1" x14ac:dyDescent="0.35">
      <c r="A129" s="1">
        <v>2035</v>
      </c>
      <c r="B129" s="1" t="s">
        <v>30</v>
      </c>
      <c r="C129" s="1" t="str">
        <f t="shared" ref="C129:C137" si="46">_xlfn.CONCAT(D129,"-",E129,"-HIGH")</f>
        <v>NO-DE-HIGH</v>
      </c>
      <c r="D129" s="1" t="s">
        <v>18</v>
      </c>
      <c r="E129" s="1" t="s">
        <v>19</v>
      </c>
      <c r="F129" s="3">
        <f t="shared" si="23"/>
        <v>8618.721461187215</v>
      </c>
      <c r="G129" s="3">
        <f>+F129</f>
        <v>8618.721461187215</v>
      </c>
      <c r="H129" s="1">
        <v>55.5</v>
      </c>
      <c r="I129" s="1">
        <v>75500</v>
      </c>
      <c r="J129" s="1" t="s">
        <v>14</v>
      </c>
      <c r="K129" s="1" t="s">
        <v>15</v>
      </c>
    </row>
    <row r="130" spans="1:11" ht="15" customHeight="1" x14ac:dyDescent="0.35">
      <c r="A130" s="1">
        <v>2035</v>
      </c>
      <c r="B130" s="1" t="s">
        <v>30</v>
      </c>
      <c r="C130" s="1" t="str">
        <f t="shared" si="45"/>
        <v>NO-BE-LOW</v>
      </c>
      <c r="D130" s="1" t="s">
        <v>18</v>
      </c>
      <c r="E130" s="1" t="s">
        <v>20</v>
      </c>
      <c r="F130" s="3">
        <f t="shared" si="23"/>
        <v>2083.3333333333335</v>
      </c>
      <c r="G130" s="3">
        <f t="shared" si="24"/>
        <v>2083.3333333333335</v>
      </c>
      <c r="H130" s="1">
        <v>33.300000000000004</v>
      </c>
      <c r="I130" s="1">
        <v>18250</v>
      </c>
      <c r="J130" s="1" t="s">
        <v>14</v>
      </c>
      <c r="K130" s="1" t="s">
        <v>15</v>
      </c>
    </row>
    <row r="131" spans="1:11" ht="15" customHeight="1" x14ac:dyDescent="0.35">
      <c r="A131" s="1">
        <v>2035</v>
      </c>
      <c r="B131" s="1" t="s">
        <v>30</v>
      </c>
      <c r="C131" s="1" t="str">
        <f t="shared" si="46"/>
        <v>NO-BE-HIGH</v>
      </c>
      <c r="D131" s="1" t="s">
        <v>18</v>
      </c>
      <c r="E131" s="1" t="s">
        <v>20</v>
      </c>
      <c r="F131" s="3">
        <f t="shared" si="23"/>
        <v>2083.3333333333335</v>
      </c>
      <c r="G131" s="3">
        <f t="shared" si="24"/>
        <v>2083.3333333333335</v>
      </c>
      <c r="H131" s="1">
        <v>55.5</v>
      </c>
      <c r="I131" s="1">
        <v>18250</v>
      </c>
      <c r="J131" s="1" t="s">
        <v>14</v>
      </c>
      <c r="K131" s="1" t="s">
        <v>15</v>
      </c>
    </row>
    <row r="132" spans="1:11" ht="15" customHeight="1" x14ac:dyDescent="0.35">
      <c r="A132" s="1">
        <v>2035</v>
      </c>
      <c r="B132" s="1" t="s">
        <v>30</v>
      </c>
      <c r="C132" s="1" t="str">
        <f t="shared" si="45"/>
        <v>UA-RO-LOW</v>
      </c>
      <c r="D132" s="1" t="s">
        <v>21</v>
      </c>
      <c r="E132" s="1" t="s">
        <v>22</v>
      </c>
      <c r="F132" s="3">
        <f t="shared" si="23"/>
        <v>1797.9452054794522</v>
      </c>
      <c r="G132" s="3">
        <f t="shared" si="24"/>
        <v>1797.9452054794522</v>
      </c>
      <c r="H132" s="1">
        <v>50.643750000000004</v>
      </c>
      <c r="I132" s="1">
        <v>15750</v>
      </c>
      <c r="J132" s="1" t="s">
        <v>14</v>
      </c>
      <c r="K132" s="1" t="s">
        <v>15</v>
      </c>
    </row>
    <row r="133" spans="1:11" ht="15" customHeight="1" x14ac:dyDescent="0.35">
      <c r="A133" s="1">
        <v>2035</v>
      </c>
      <c r="B133" s="1" t="s">
        <v>30</v>
      </c>
      <c r="C133" s="1" t="str">
        <f t="shared" si="46"/>
        <v>UA-RO-HIGH</v>
      </c>
      <c r="D133" s="1" t="s">
        <v>21</v>
      </c>
      <c r="E133" s="1" t="s">
        <v>22</v>
      </c>
      <c r="F133" s="3">
        <f t="shared" si="23"/>
        <v>1797.9452054794522</v>
      </c>
      <c r="G133" s="3">
        <f t="shared" si="24"/>
        <v>1797.9452054794522</v>
      </c>
      <c r="H133" s="1">
        <v>74.578125</v>
      </c>
      <c r="I133" s="1">
        <v>15750</v>
      </c>
      <c r="J133" s="1" t="s">
        <v>14</v>
      </c>
      <c r="K133" s="1" t="s">
        <v>15</v>
      </c>
    </row>
    <row r="134" spans="1:11" ht="15" customHeight="1" x14ac:dyDescent="0.35">
      <c r="A134" s="1">
        <v>2035</v>
      </c>
      <c r="B134" s="1" t="s">
        <v>30</v>
      </c>
      <c r="C134" s="1" t="str">
        <f t="shared" si="45"/>
        <v>UA-HU-LOW</v>
      </c>
      <c r="D134" s="1" t="s">
        <v>21</v>
      </c>
      <c r="E134" s="1" t="s">
        <v>23</v>
      </c>
      <c r="F134" s="3">
        <f t="shared" ref="F134:F193" si="47">I134/8.76</f>
        <v>1569.6347031963471</v>
      </c>
      <c r="G134" s="3">
        <f t="shared" si="24"/>
        <v>1569.6347031963471</v>
      </c>
      <c r="H134" s="1">
        <v>44.746875000000003</v>
      </c>
      <c r="I134" s="1">
        <v>13750</v>
      </c>
      <c r="J134" s="1" t="s">
        <v>14</v>
      </c>
      <c r="K134" s="1" t="s">
        <v>15</v>
      </c>
    </row>
    <row r="135" spans="1:11" ht="15" customHeight="1" x14ac:dyDescent="0.35">
      <c r="A135" s="1">
        <v>2035</v>
      </c>
      <c r="B135" s="1" t="s">
        <v>30</v>
      </c>
      <c r="C135" s="1" t="str">
        <f t="shared" si="46"/>
        <v>UA-HU-HIGH</v>
      </c>
      <c r="D135" s="1" t="s">
        <v>21</v>
      </c>
      <c r="E135" s="1" t="s">
        <v>23</v>
      </c>
      <c r="F135" s="3">
        <f t="shared" si="47"/>
        <v>1569.6347031963471</v>
      </c>
      <c r="G135" s="3">
        <f t="shared" si="24"/>
        <v>1569.6347031963471</v>
      </c>
      <c r="H135" s="1">
        <v>74.578125</v>
      </c>
      <c r="I135" s="1">
        <v>13750</v>
      </c>
      <c r="J135" s="1" t="s">
        <v>14</v>
      </c>
      <c r="K135" s="1" t="s">
        <v>15</v>
      </c>
    </row>
    <row r="136" spans="1:11" ht="15" customHeight="1" x14ac:dyDescent="0.35">
      <c r="A136" s="1">
        <v>2035</v>
      </c>
      <c r="B136" s="1" t="s">
        <v>30</v>
      </c>
      <c r="C136" s="1" t="str">
        <f t="shared" si="45"/>
        <v>UA-SK-LOW</v>
      </c>
      <c r="D136" s="1" t="s">
        <v>21</v>
      </c>
      <c r="E136" s="1" t="s">
        <v>24</v>
      </c>
      <c r="F136" s="3">
        <f t="shared" si="47"/>
        <v>5764.8401826484023</v>
      </c>
      <c r="G136" s="3">
        <f t="shared" si="24"/>
        <v>5764.8401826484023</v>
      </c>
      <c r="H136" s="1">
        <v>44.746875000000003</v>
      </c>
      <c r="I136" s="1">
        <v>50500</v>
      </c>
      <c r="J136" s="1" t="s">
        <v>14</v>
      </c>
      <c r="K136" s="1" t="s">
        <v>15</v>
      </c>
    </row>
    <row r="137" spans="1:11" ht="15" customHeight="1" x14ac:dyDescent="0.35">
      <c r="A137" s="1">
        <v>2035</v>
      </c>
      <c r="B137" s="1" t="s">
        <v>30</v>
      </c>
      <c r="C137" s="1" t="str">
        <f t="shared" si="46"/>
        <v>UA-SK-HIGH</v>
      </c>
      <c r="D137" s="1" t="s">
        <v>21</v>
      </c>
      <c r="E137" s="1" t="s">
        <v>24</v>
      </c>
      <c r="F137" s="3">
        <f t="shared" si="47"/>
        <v>5764.8401826484023</v>
      </c>
      <c r="G137" s="3">
        <f t="shared" si="24"/>
        <v>5764.8401826484023</v>
      </c>
      <c r="H137" s="1">
        <v>74.578125</v>
      </c>
      <c r="I137" s="1">
        <v>50500</v>
      </c>
      <c r="J137" s="1" t="s">
        <v>14</v>
      </c>
      <c r="K137" s="1" t="s">
        <v>15</v>
      </c>
    </row>
    <row r="138" spans="1:11" ht="15" customHeight="1" x14ac:dyDescent="0.35">
      <c r="A138" s="1">
        <v>2035</v>
      </c>
      <c r="B138" s="1" t="s">
        <v>30</v>
      </c>
      <c r="C138" s="1" t="str">
        <f t="shared" si="45"/>
        <v>Ammonia-BE-LOW</v>
      </c>
      <c r="D138" s="1" t="s">
        <v>25</v>
      </c>
      <c r="E138" s="1" t="s">
        <v>20</v>
      </c>
      <c r="F138" s="3">
        <f t="shared" si="47"/>
        <v>3700.3424657534247</v>
      </c>
      <c r="G138" s="3">
        <f t="shared" ref="G138:G201" si="48">+F138</f>
        <v>3700.3424657534247</v>
      </c>
      <c r="H138" s="1">
        <v>0</v>
      </c>
      <c r="I138" s="1">
        <v>32415</v>
      </c>
      <c r="J138" s="1" t="s">
        <v>26</v>
      </c>
      <c r="K138" s="1" t="s">
        <v>25</v>
      </c>
    </row>
    <row r="139" spans="1:11" ht="15" customHeight="1" x14ac:dyDescent="0.35">
      <c r="A139" s="1">
        <v>2035</v>
      </c>
      <c r="B139" s="1" t="s">
        <v>30</v>
      </c>
      <c r="C139" s="1" t="str">
        <f t="shared" si="45"/>
        <v>Ammonia-DE-LOW</v>
      </c>
      <c r="D139" s="1" t="s">
        <v>25</v>
      </c>
      <c r="E139" s="1" t="s">
        <v>19</v>
      </c>
      <c r="F139" s="3">
        <f t="shared" si="47"/>
        <v>785.95890410958907</v>
      </c>
      <c r="G139" s="3">
        <f t="shared" si="48"/>
        <v>785.95890410958907</v>
      </c>
      <c r="H139" s="1">
        <v>0</v>
      </c>
      <c r="I139" s="1">
        <v>6885</v>
      </c>
      <c r="J139" s="1" t="s">
        <v>26</v>
      </c>
      <c r="K139" s="1" t="s">
        <v>25</v>
      </c>
    </row>
    <row r="140" spans="1:11" ht="15" customHeight="1" x14ac:dyDescent="0.35">
      <c r="A140" s="1">
        <v>2035</v>
      </c>
      <c r="B140" s="1" t="s">
        <v>30</v>
      </c>
      <c r="C140" s="1" t="str">
        <f t="shared" si="45"/>
        <v>Ammonia-FR-LOW</v>
      </c>
      <c r="D140" s="1" t="s">
        <v>25</v>
      </c>
      <c r="E140" s="1" t="s">
        <v>27</v>
      </c>
      <c r="F140" s="3">
        <f t="shared" si="47"/>
        <v>785.95890410958907</v>
      </c>
      <c r="G140" s="3">
        <f t="shared" si="48"/>
        <v>785.95890410958907</v>
      </c>
      <c r="H140" s="1">
        <v>0</v>
      </c>
      <c r="I140" s="1">
        <v>6885</v>
      </c>
      <c r="J140" s="1" t="s">
        <v>26</v>
      </c>
      <c r="K140" s="1" t="s">
        <v>25</v>
      </c>
    </row>
    <row r="141" spans="1:11" ht="15" customHeight="1" x14ac:dyDescent="0.35">
      <c r="A141" s="1">
        <v>2035</v>
      </c>
      <c r="B141" s="1" t="s">
        <v>30</v>
      </c>
      <c r="C141" s="1" t="str">
        <f t="shared" si="45"/>
        <v>Ammonia-NL-LOW</v>
      </c>
      <c r="D141" s="1" t="s">
        <v>25</v>
      </c>
      <c r="E141" s="1" t="s">
        <v>28</v>
      </c>
      <c r="F141" s="3">
        <f t="shared" si="47"/>
        <v>5881.8493150684935</v>
      </c>
      <c r="G141" s="3">
        <f t="shared" si="48"/>
        <v>5881.8493150684935</v>
      </c>
      <c r="H141" s="1">
        <v>0</v>
      </c>
      <c r="I141" s="1">
        <v>51525</v>
      </c>
      <c r="J141" s="1" t="s">
        <v>26</v>
      </c>
      <c r="K141" s="1" t="s">
        <v>25</v>
      </c>
    </row>
    <row r="142" spans="1:11" ht="15" customHeight="1" x14ac:dyDescent="0.35">
      <c r="A142" s="1">
        <v>2035</v>
      </c>
      <c r="B142" s="1" t="s">
        <v>30</v>
      </c>
      <c r="C142" s="1" t="str">
        <f t="shared" ref="C142:C145" si="49">_xlfn.CONCAT(D142,"-",E142,"-HIGH")</f>
        <v>Ammonia-BE-HIGH</v>
      </c>
      <c r="D142" s="1" t="s">
        <v>25</v>
      </c>
      <c r="E142" s="1" t="s">
        <v>20</v>
      </c>
      <c r="F142" s="3">
        <f t="shared" si="47"/>
        <v>5061.0730593607304</v>
      </c>
      <c r="G142" s="3">
        <f t="shared" si="48"/>
        <v>5061.0730593607304</v>
      </c>
      <c r="H142" s="1">
        <v>113.91375000000001</v>
      </c>
      <c r="I142" s="1">
        <v>44335</v>
      </c>
      <c r="J142" s="1" t="s">
        <v>26</v>
      </c>
      <c r="K142" s="1" t="s">
        <v>25</v>
      </c>
    </row>
    <row r="143" spans="1:11" ht="15" customHeight="1" x14ac:dyDescent="0.35">
      <c r="A143" s="1">
        <v>2035</v>
      </c>
      <c r="B143" s="1" t="s">
        <v>30</v>
      </c>
      <c r="C143" s="1" t="str">
        <f t="shared" si="49"/>
        <v>Ammonia-DE-HIGH</v>
      </c>
      <c r="D143" s="1" t="s">
        <v>25</v>
      </c>
      <c r="E143" s="1" t="s">
        <v>19</v>
      </c>
      <c r="F143" s="3">
        <f t="shared" si="47"/>
        <v>7975.4566210045668</v>
      </c>
      <c r="G143" s="3">
        <f t="shared" si="48"/>
        <v>7975.4566210045668</v>
      </c>
      <c r="H143" s="1">
        <v>113.91375000000001</v>
      </c>
      <c r="I143" s="1">
        <v>69865</v>
      </c>
      <c r="J143" s="1" t="s">
        <v>26</v>
      </c>
      <c r="K143" s="1" t="s">
        <v>25</v>
      </c>
    </row>
    <row r="144" spans="1:11" ht="15" customHeight="1" x14ac:dyDescent="0.35">
      <c r="A144" s="1">
        <v>2035</v>
      </c>
      <c r="B144" s="1" t="s">
        <v>30</v>
      </c>
      <c r="C144" s="1" t="str">
        <f t="shared" si="49"/>
        <v>Ammonia-FR-HIGH</v>
      </c>
      <c r="D144" s="1" t="s">
        <v>25</v>
      </c>
      <c r="E144" s="1" t="s">
        <v>27</v>
      </c>
      <c r="F144" s="3">
        <f t="shared" si="47"/>
        <v>7975.4566210045668</v>
      </c>
      <c r="G144" s="3">
        <f t="shared" si="48"/>
        <v>7975.4566210045668</v>
      </c>
      <c r="H144" s="1">
        <v>113.91375000000001</v>
      </c>
      <c r="I144" s="1">
        <v>69865</v>
      </c>
      <c r="J144" s="1" t="s">
        <v>26</v>
      </c>
      <c r="K144" s="1" t="s">
        <v>25</v>
      </c>
    </row>
    <row r="145" spans="1:11" ht="15" customHeight="1" x14ac:dyDescent="0.35">
      <c r="A145" s="1">
        <v>2035</v>
      </c>
      <c r="B145" s="1" t="s">
        <v>30</v>
      </c>
      <c r="C145" s="1" t="str">
        <f t="shared" si="49"/>
        <v>Ammonia-NL-HIGH</v>
      </c>
      <c r="D145" s="1" t="s">
        <v>25</v>
      </c>
      <c r="E145" s="1" t="s">
        <v>28</v>
      </c>
      <c r="F145" s="3">
        <f t="shared" si="47"/>
        <v>2879.566210045662</v>
      </c>
      <c r="G145" s="3">
        <f t="shared" si="48"/>
        <v>2879.566210045662</v>
      </c>
      <c r="H145" s="1">
        <v>113.91375000000001</v>
      </c>
      <c r="I145" s="1">
        <v>25225</v>
      </c>
      <c r="J145" s="1" t="s">
        <v>26</v>
      </c>
      <c r="K145" s="1" t="s">
        <v>25</v>
      </c>
    </row>
    <row r="146" spans="1:11" ht="15" customHeight="1" x14ac:dyDescent="0.35">
      <c r="A146" s="1">
        <v>2040</v>
      </c>
      <c r="B146" s="1" t="s">
        <v>30</v>
      </c>
      <c r="C146" s="1" t="str">
        <f>_xlfn.CONCAT(D146,"-",E146,"-LOW")</f>
        <v>DZ-ES-LOW</v>
      </c>
      <c r="D146" s="1" t="s">
        <v>12</v>
      </c>
      <c r="E146" s="1" t="s">
        <v>13</v>
      </c>
      <c r="F146" s="3">
        <v>0</v>
      </c>
      <c r="G146" s="3">
        <f t="shared" si="48"/>
        <v>0</v>
      </c>
      <c r="H146" s="1">
        <v>26.775000000000002</v>
      </c>
      <c r="I146" s="1">
        <v>44500</v>
      </c>
      <c r="J146" s="1" t="s">
        <v>14</v>
      </c>
      <c r="K146" s="1" t="s">
        <v>15</v>
      </c>
    </row>
    <row r="147" spans="1:11" ht="15" customHeight="1" x14ac:dyDescent="0.35">
      <c r="A147" s="1">
        <v>2040</v>
      </c>
      <c r="B147" s="1" t="s">
        <v>30</v>
      </c>
      <c r="C147" s="1" t="str">
        <f>_xlfn.CONCAT(D147,"-",E147,"-HIGH")</f>
        <v>DZ-ES-HIGH</v>
      </c>
      <c r="D147" s="1" t="s">
        <v>12</v>
      </c>
      <c r="E147" s="1" t="s">
        <v>13</v>
      </c>
      <c r="F147" s="3">
        <v>0</v>
      </c>
      <c r="G147" s="3">
        <f t="shared" si="48"/>
        <v>0</v>
      </c>
      <c r="H147" s="1">
        <v>44.625000000000007</v>
      </c>
      <c r="I147" s="1">
        <v>44500</v>
      </c>
      <c r="J147" s="1" t="s">
        <v>14</v>
      </c>
      <c r="K147" s="1" t="s">
        <v>15</v>
      </c>
    </row>
    <row r="148" spans="1:11" ht="15" customHeight="1" x14ac:dyDescent="0.35">
      <c r="A148" s="1">
        <v>2040</v>
      </c>
      <c r="B148" s="1" t="s">
        <v>30</v>
      </c>
      <c r="C148" s="1" t="str">
        <f t="shared" ref="C148" si="50">_xlfn.CONCAT(D148,"-",E148,"-LOW")</f>
        <v>MA-ES-LOW</v>
      </c>
      <c r="D148" s="1" t="s">
        <v>16</v>
      </c>
      <c r="E148" s="1" t="s">
        <v>13</v>
      </c>
      <c r="F148" s="4">
        <v>1883.5616438356165</v>
      </c>
      <c r="G148" s="3">
        <v>0</v>
      </c>
      <c r="H148" s="1">
        <v>27</v>
      </c>
      <c r="I148" s="1">
        <f t="shared" ref="I148:I149" si="51">F148*8760/1000</f>
        <v>16500</v>
      </c>
      <c r="J148" s="1" t="s">
        <v>14</v>
      </c>
      <c r="K148" s="1" t="s">
        <v>15</v>
      </c>
    </row>
    <row r="149" spans="1:11" ht="15" customHeight="1" x14ac:dyDescent="0.35">
      <c r="A149" s="1">
        <v>2040</v>
      </c>
      <c r="B149" s="1" t="s">
        <v>30</v>
      </c>
      <c r="C149" s="1" t="str">
        <f t="shared" ref="C149" si="52">_xlfn.CONCAT(D149,"-",E149,"-HIGH")</f>
        <v>MA-ES-HIGH</v>
      </c>
      <c r="D149" s="1" t="s">
        <v>16</v>
      </c>
      <c r="E149" s="1" t="s">
        <v>13</v>
      </c>
      <c r="F149" s="5">
        <v>3367.5799086757993</v>
      </c>
      <c r="G149" s="3">
        <v>0</v>
      </c>
      <c r="H149" s="1">
        <v>45</v>
      </c>
      <c r="I149" s="1">
        <f t="shared" si="51"/>
        <v>29500</v>
      </c>
      <c r="J149" s="1" t="s">
        <v>14</v>
      </c>
      <c r="K149" s="1" t="s">
        <v>15</v>
      </c>
    </row>
    <row r="150" spans="1:11" ht="15" customHeight="1" x14ac:dyDescent="0.35">
      <c r="A150" s="1">
        <v>2040</v>
      </c>
      <c r="B150" s="1" t="s">
        <v>30</v>
      </c>
      <c r="C150" s="1" t="str">
        <f t="shared" ref="C150" si="53">_xlfn.CONCAT(D150,"-",E150,"-LOW")</f>
        <v>DZ-IT-LOW</v>
      </c>
      <c r="D150" s="1" t="s">
        <v>12</v>
      </c>
      <c r="E150" s="1" t="s">
        <v>17</v>
      </c>
      <c r="F150" s="3">
        <f t="shared" ref="F150:F151" si="54">I150/8.76</f>
        <v>14783.105022831051</v>
      </c>
      <c r="G150" s="3">
        <f t="shared" ref="G150:G151" si="55">+F150</f>
        <v>14783.105022831051</v>
      </c>
      <c r="H150" s="3">
        <v>26.775000000000002</v>
      </c>
      <c r="I150" s="3">
        <v>129500</v>
      </c>
      <c r="J150" s="1" t="s">
        <v>14</v>
      </c>
      <c r="K150" s="1" t="s">
        <v>15</v>
      </c>
    </row>
    <row r="151" spans="1:11" ht="15" customHeight="1" x14ac:dyDescent="0.35">
      <c r="A151" s="1">
        <v>2040</v>
      </c>
      <c r="B151" s="1" t="s">
        <v>30</v>
      </c>
      <c r="C151" s="1" t="str">
        <f t="shared" ref="C151" si="56">_xlfn.CONCAT(D151,"-",E151,"-HIGH")</f>
        <v>DZ-IT-HIGH</v>
      </c>
      <c r="D151" s="1" t="s">
        <v>12</v>
      </c>
      <c r="E151" s="1" t="s">
        <v>17</v>
      </c>
      <c r="F151" s="3">
        <f t="shared" si="54"/>
        <v>14783.105022831051</v>
      </c>
      <c r="G151" s="3">
        <f t="shared" si="55"/>
        <v>14783.105022831051</v>
      </c>
      <c r="H151" s="3">
        <v>44.625000000000007</v>
      </c>
      <c r="I151" s="3">
        <v>129500</v>
      </c>
      <c r="J151" s="1" t="s">
        <v>14</v>
      </c>
      <c r="K151" s="1" t="s">
        <v>15</v>
      </c>
    </row>
    <row r="152" spans="1:11" ht="15" customHeight="1" x14ac:dyDescent="0.35">
      <c r="A152" s="1">
        <v>2040</v>
      </c>
      <c r="B152" s="1" t="s">
        <v>30</v>
      </c>
      <c r="C152" s="1" t="str">
        <f t="shared" ref="C152:C165" si="57">_xlfn.CONCAT(D152,"-",E152,"-LOW")</f>
        <v>NO-DE-LOW</v>
      </c>
      <c r="D152" s="1" t="s">
        <v>18</v>
      </c>
      <c r="E152" s="1" t="s">
        <v>19</v>
      </c>
      <c r="F152" s="3">
        <f t="shared" si="47"/>
        <v>8618.721461187215</v>
      </c>
      <c r="G152" s="3">
        <f t="shared" si="48"/>
        <v>8618.721461187215</v>
      </c>
      <c r="H152" s="1">
        <v>30.6</v>
      </c>
      <c r="I152" s="1">
        <v>75500</v>
      </c>
      <c r="J152" s="1" t="s">
        <v>14</v>
      </c>
      <c r="K152" s="1" t="s">
        <v>15</v>
      </c>
    </row>
    <row r="153" spans="1:11" ht="15" customHeight="1" x14ac:dyDescent="0.35">
      <c r="A153" s="1">
        <v>2040</v>
      </c>
      <c r="B153" s="1" t="s">
        <v>30</v>
      </c>
      <c r="C153" s="1" t="str">
        <f t="shared" ref="C153:C161" si="58">_xlfn.CONCAT(D153,"-",E153,"-HIGH")</f>
        <v>NO-DE-HIGH</v>
      </c>
      <c r="D153" s="1" t="s">
        <v>18</v>
      </c>
      <c r="E153" s="1" t="s">
        <v>19</v>
      </c>
      <c r="F153" s="3">
        <f t="shared" si="47"/>
        <v>8618.721461187215</v>
      </c>
      <c r="G153" s="3">
        <f t="shared" si="48"/>
        <v>8618.721461187215</v>
      </c>
      <c r="H153" s="1">
        <v>51.000000000000007</v>
      </c>
      <c r="I153" s="1">
        <v>75500</v>
      </c>
      <c r="J153" s="1" t="s">
        <v>14</v>
      </c>
      <c r="K153" s="1" t="s">
        <v>15</v>
      </c>
    </row>
    <row r="154" spans="1:11" ht="15" customHeight="1" x14ac:dyDescent="0.35">
      <c r="A154" s="1">
        <v>2040</v>
      </c>
      <c r="B154" s="1" t="s">
        <v>30</v>
      </c>
      <c r="C154" s="1" t="str">
        <f t="shared" si="57"/>
        <v>NO-BE-LOW</v>
      </c>
      <c r="D154" s="1" t="s">
        <v>18</v>
      </c>
      <c r="E154" s="1" t="s">
        <v>20</v>
      </c>
      <c r="F154" s="3">
        <f t="shared" si="47"/>
        <v>4166.666666666667</v>
      </c>
      <c r="G154" s="3">
        <f t="shared" si="48"/>
        <v>4166.666666666667</v>
      </c>
      <c r="H154" s="1">
        <v>30.6</v>
      </c>
      <c r="I154" s="1">
        <v>36500</v>
      </c>
      <c r="J154" s="1" t="s">
        <v>14</v>
      </c>
      <c r="K154" s="1" t="s">
        <v>15</v>
      </c>
    </row>
    <row r="155" spans="1:11" ht="15" customHeight="1" x14ac:dyDescent="0.35">
      <c r="A155" s="1">
        <v>2040</v>
      </c>
      <c r="B155" s="1" t="s">
        <v>30</v>
      </c>
      <c r="C155" s="1" t="str">
        <f t="shared" si="58"/>
        <v>NO-BE-HIGH</v>
      </c>
      <c r="D155" s="1" t="s">
        <v>18</v>
      </c>
      <c r="E155" s="1" t="s">
        <v>20</v>
      </c>
      <c r="F155" s="3">
        <f t="shared" si="47"/>
        <v>4166.666666666667</v>
      </c>
      <c r="G155" s="3">
        <f t="shared" si="48"/>
        <v>4166.666666666667</v>
      </c>
      <c r="H155" s="1">
        <v>51.000000000000007</v>
      </c>
      <c r="I155" s="1">
        <v>36500</v>
      </c>
      <c r="J155" s="1" t="s">
        <v>14</v>
      </c>
      <c r="K155" s="1" t="s">
        <v>15</v>
      </c>
    </row>
    <row r="156" spans="1:11" ht="15" customHeight="1" x14ac:dyDescent="0.35">
      <c r="A156" s="1">
        <v>2040</v>
      </c>
      <c r="B156" s="1" t="s">
        <v>30</v>
      </c>
      <c r="C156" s="1" t="str">
        <f t="shared" si="57"/>
        <v>UA-RO-LOW</v>
      </c>
      <c r="D156" s="1" t="s">
        <v>21</v>
      </c>
      <c r="E156" s="1" t="s">
        <v>22</v>
      </c>
      <c r="F156" s="3">
        <f t="shared" si="47"/>
        <v>3595.8904109589043</v>
      </c>
      <c r="G156" s="3">
        <f t="shared" si="48"/>
        <v>3595.8904109589043</v>
      </c>
      <c r="H156" s="1">
        <v>43.35</v>
      </c>
      <c r="I156" s="1">
        <v>31500</v>
      </c>
      <c r="J156" s="1" t="s">
        <v>14</v>
      </c>
      <c r="K156" s="1" t="s">
        <v>15</v>
      </c>
    </row>
    <row r="157" spans="1:11" ht="15" customHeight="1" x14ac:dyDescent="0.35">
      <c r="A157">
        <v>2040</v>
      </c>
      <c r="B157" s="1" t="s">
        <v>30</v>
      </c>
      <c r="C157" s="1" t="str">
        <f t="shared" si="58"/>
        <v>UA-RO-HIGH</v>
      </c>
      <c r="D157" s="2" t="s">
        <v>21</v>
      </c>
      <c r="E157" s="2" t="s">
        <v>22</v>
      </c>
      <c r="F157" s="3">
        <f t="shared" si="47"/>
        <v>3595.8904109589043</v>
      </c>
      <c r="G157" s="3">
        <f t="shared" si="48"/>
        <v>3595.8904109589043</v>
      </c>
      <c r="H157" s="1">
        <v>54.187500000000007</v>
      </c>
      <c r="I157" s="1">
        <v>31500</v>
      </c>
      <c r="J157" s="2" t="s">
        <v>14</v>
      </c>
      <c r="K157" s="2" t="s">
        <v>15</v>
      </c>
    </row>
    <row r="158" spans="1:11" ht="15" customHeight="1" x14ac:dyDescent="0.35">
      <c r="A158">
        <v>2040</v>
      </c>
      <c r="B158" s="1" t="s">
        <v>30</v>
      </c>
      <c r="C158" s="1" t="str">
        <f t="shared" si="57"/>
        <v>UA-HU-LOW</v>
      </c>
      <c r="D158" s="2" t="s">
        <v>21</v>
      </c>
      <c r="E158" s="2" t="s">
        <v>23</v>
      </c>
      <c r="F158" s="3">
        <f t="shared" si="47"/>
        <v>3139.2694063926942</v>
      </c>
      <c r="G158" s="3">
        <f t="shared" si="48"/>
        <v>3139.2694063926942</v>
      </c>
      <c r="H158" s="1">
        <v>32.512500000000003</v>
      </c>
      <c r="I158" s="1">
        <v>27500</v>
      </c>
      <c r="J158" s="2" t="s">
        <v>14</v>
      </c>
      <c r="K158" s="2" t="s">
        <v>15</v>
      </c>
    </row>
    <row r="159" spans="1:11" ht="15" customHeight="1" x14ac:dyDescent="0.35">
      <c r="A159">
        <v>2040</v>
      </c>
      <c r="B159" s="1" t="s">
        <v>30</v>
      </c>
      <c r="C159" s="1" t="str">
        <f t="shared" si="58"/>
        <v>UA-HU-HIGH</v>
      </c>
      <c r="D159" s="2" t="s">
        <v>21</v>
      </c>
      <c r="E159" s="2" t="s">
        <v>23</v>
      </c>
      <c r="F159" s="3">
        <f t="shared" si="47"/>
        <v>3139.2694063926942</v>
      </c>
      <c r="G159" s="3">
        <f t="shared" si="48"/>
        <v>3139.2694063926942</v>
      </c>
      <c r="H159" s="1">
        <v>54.187500000000007</v>
      </c>
      <c r="I159" s="1">
        <v>27500</v>
      </c>
      <c r="J159" s="2" t="s">
        <v>14</v>
      </c>
      <c r="K159" s="2" t="s">
        <v>15</v>
      </c>
    </row>
    <row r="160" spans="1:11" ht="15" customHeight="1" x14ac:dyDescent="0.35">
      <c r="A160">
        <v>2040</v>
      </c>
      <c r="B160" s="1" t="s">
        <v>30</v>
      </c>
      <c r="C160" s="1" t="str">
        <f t="shared" si="57"/>
        <v>UA-SK-LOW</v>
      </c>
      <c r="D160" s="2" t="s">
        <v>21</v>
      </c>
      <c r="E160" s="2" t="s">
        <v>24</v>
      </c>
      <c r="F160" s="3">
        <f t="shared" si="47"/>
        <v>6506.8493150684935</v>
      </c>
      <c r="G160" s="3">
        <f t="shared" si="48"/>
        <v>6506.8493150684935</v>
      </c>
      <c r="H160" s="1">
        <v>32.512500000000003</v>
      </c>
      <c r="I160" s="1">
        <v>57000</v>
      </c>
      <c r="J160" s="2" t="s">
        <v>14</v>
      </c>
      <c r="K160" s="2" t="s">
        <v>15</v>
      </c>
    </row>
    <row r="161" spans="1:11" ht="15" customHeight="1" x14ac:dyDescent="0.35">
      <c r="A161">
        <v>2040</v>
      </c>
      <c r="B161" s="1" t="s">
        <v>30</v>
      </c>
      <c r="C161" s="1" t="str">
        <f t="shared" si="58"/>
        <v>UA-SK-HIGH</v>
      </c>
      <c r="D161" s="2" t="s">
        <v>21</v>
      </c>
      <c r="E161" s="2" t="s">
        <v>24</v>
      </c>
      <c r="F161" s="3">
        <f t="shared" si="47"/>
        <v>6506.8493150684935</v>
      </c>
      <c r="G161" s="3">
        <f t="shared" si="48"/>
        <v>6506.8493150684935</v>
      </c>
      <c r="H161" s="1">
        <v>54.187500000000007</v>
      </c>
      <c r="I161" s="1">
        <v>57000</v>
      </c>
      <c r="J161" s="2" t="s">
        <v>14</v>
      </c>
      <c r="K161" s="2" t="s">
        <v>15</v>
      </c>
    </row>
    <row r="162" spans="1:11" ht="15" customHeight="1" x14ac:dyDescent="0.35">
      <c r="A162">
        <v>2040</v>
      </c>
      <c r="B162" s="1" t="s">
        <v>30</v>
      </c>
      <c r="C162" s="1" t="str">
        <f t="shared" si="57"/>
        <v>Ammonia-BE-LOW</v>
      </c>
      <c r="D162" s="2" t="s">
        <v>25</v>
      </c>
      <c r="E162" s="2" t="s">
        <v>20</v>
      </c>
      <c r="F162" s="3">
        <f t="shared" si="47"/>
        <v>5117.5799086757988</v>
      </c>
      <c r="G162" s="3">
        <f t="shared" si="48"/>
        <v>5117.5799086757988</v>
      </c>
      <c r="H162" s="1">
        <v>0</v>
      </c>
      <c r="I162" s="1">
        <v>44830</v>
      </c>
      <c r="J162" s="2" t="s">
        <v>26</v>
      </c>
      <c r="K162" s="2" t="s">
        <v>25</v>
      </c>
    </row>
    <row r="163" spans="1:11" ht="15" customHeight="1" x14ac:dyDescent="0.35">
      <c r="A163">
        <v>2040</v>
      </c>
      <c r="B163" s="1" t="s">
        <v>30</v>
      </c>
      <c r="C163" s="1" t="str">
        <f t="shared" si="57"/>
        <v>Ammonia-DE-LOW</v>
      </c>
      <c r="D163" s="2" t="s">
        <v>25</v>
      </c>
      <c r="E163" s="2" t="s">
        <v>19</v>
      </c>
      <c r="F163" s="3">
        <f t="shared" si="47"/>
        <v>1001.1415525114155</v>
      </c>
      <c r="G163" s="3">
        <f t="shared" si="48"/>
        <v>1001.1415525114155</v>
      </c>
      <c r="H163" s="1">
        <v>0</v>
      </c>
      <c r="I163" s="1">
        <v>8770</v>
      </c>
      <c r="J163" s="2" t="s">
        <v>26</v>
      </c>
      <c r="K163" s="2" t="s">
        <v>25</v>
      </c>
    </row>
    <row r="164" spans="1:11" ht="15" customHeight="1" x14ac:dyDescent="0.35">
      <c r="A164">
        <v>2040</v>
      </c>
      <c r="B164" s="1" t="s">
        <v>30</v>
      </c>
      <c r="C164" s="1" t="str">
        <f t="shared" si="57"/>
        <v>Ammonia-FR-LOW</v>
      </c>
      <c r="D164" s="2" t="s">
        <v>25</v>
      </c>
      <c r="E164" s="2" t="s">
        <v>27</v>
      </c>
      <c r="F164" s="3">
        <f t="shared" si="47"/>
        <v>1001.1415525114155</v>
      </c>
      <c r="G164" s="3">
        <f t="shared" si="48"/>
        <v>1001.1415525114155</v>
      </c>
      <c r="H164" s="1">
        <v>0</v>
      </c>
      <c r="I164" s="1">
        <v>8770</v>
      </c>
      <c r="J164" s="2" t="s">
        <v>26</v>
      </c>
      <c r="K164" s="2" t="s">
        <v>25</v>
      </c>
    </row>
    <row r="165" spans="1:11" ht="15" customHeight="1" x14ac:dyDescent="0.35">
      <c r="A165">
        <v>2040</v>
      </c>
      <c r="B165" s="1" t="s">
        <v>30</v>
      </c>
      <c r="C165" s="1" t="str">
        <f t="shared" si="57"/>
        <v>Ammonia-NL-LOW</v>
      </c>
      <c r="D165" s="2" t="s">
        <v>25</v>
      </c>
      <c r="E165" s="2" t="s">
        <v>28</v>
      </c>
      <c r="F165" s="3">
        <f t="shared" si="47"/>
        <v>8339.0410958904104</v>
      </c>
      <c r="G165" s="3">
        <f t="shared" si="48"/>
        <v>8339.0410958904104</v>
      </c>
      <c r="H165" s="1">
        <v>0</v>
      </c>
      <c r="I165" s="1">
        <v>73050</v>
      </c>
      <c r="J165" s="2" t="s">
        <v>26</v>
      </c>
      <c r="K165" s="2" t="s">
        <v>25</v>
      </c>
    </row>
    <row r="166" spans="1:11" ht="15" customHeight="1" x14ac:dyDescent="0.35">
      <c r="A166">
        <v>2040</v>
      </c>
      <c r="B166" s="1" t="s">
        <v>30</v>
      </c>
      <c r="C166" s="1" t="str">
        <f t="shared" ref="C166:C169" si="59">_xlfn.CONCAT(D166,"-",E166,"-HIGH")</f>
        <v>Ammonia-BE-HIGH</v>
      </c>
      <c r="D166" s="2" t="s">
        <v>25</v>
      </c>
      <c r="E166" s="2" t="s">
        <v>20</v>
      </c>
      <c r="F166" s="3">
        <f t="shared" si="47"/>
        <v>6640.41095890411</v>
      </c>
      <c r="G166" s="3">
        <f t="shared" si="48"/>
        <v>6640.41095890411</v>
      </c>
      <c r="H166" s="1">
        <v>92.140000000000015</v>
      </c>
      <c r="I166" s="1">
        <v>58170</v>
      </c>
      <c r="J166" s="2" t="s">
        <v>26</v>
      </c>
      <c r="K166" s="2" t="s">
        <v>25</v>
      </c>
    </row>
    <row r="167" spans="1:11" ht="15" customHeight="1" x14ac:dyDescent="0.35">
      <c r="A167">
        <v>2040</v>
      </c>
      <c r="B167" s="1" t="s">
        <v>30</v>
      </c>
      <c r="C167" s="1" t="str">
        <f t="shared" si="59"/>
        <v>Ammonia-DE-HIGH</v>
      </c>
      <c r="D167" s="2" t="s">
        <v>25</v>
      </c>
      <c r="E167" s="2" t="s">
        <v>19</v>
      </c>
      <c r="F167" s="3">
        <f t="shared" si="47"/>
        <v>10756.849315068494</v>
      </c>
      <c r="G167" s="3">
        <f t="shared" si="48"/>
        <v>10756.849315068494</v>
      </c>
      <c r="H167" s="1">
        <v>92.140000000000015</v>
      </c>
      <c r="I167" s="1">
        <v>94230</v>
      </c>
      <c r="J167" s="2" t="s">
        <v>26</v>
      </c>
      <c r="K167" s="2" t="s">
        <v>25</v>
      </c>
    </row>
    <row r="168" spans="1:11" ht="15" customHeight="1" x14ac:dyDescent="0.35">
      <c r="A168">
        <v>2040</v>
      </c>
      <c r="B168" s="1" t="s">
        <v>30</v>
      </c>
      <c r="C168" s="1" t="str">
        <f t="shared" si="59"/>
        <v>Ammonia-FR-HIGH</v>
      </c>
      <c r="D168" s="2" t="s">
        <v>25</v>
      </c>
      <c r="E168" s="2" t="s">
        <v>27</v>
      </c>
      <c r="F168" s="3">
        <f t="shared" si="47"/>
        <v>10756.849315068494</v>
      </c>
      <c r="G168" s="3">
        <f t="shared" si="48"/>
        <v>10756.849315068494</v>
      </c>
      <c r="H168" s="1">
        <v>92.140000000000015</v>
      </c>
      <c r="I168" s="1">
        <v>94230</v>
      </c>
      <c r="J168" s="2" t="s">
        <v>26</v>
      </c>
      <c r="K168" s="2" t="s">
        <v>25</v>
      </c>
    </row>
    <row r="169" spans="1:11" ht="15" customHeight="1" x14ac:dyDescent="0.35">
      <c r="A169">
        <v>2040</v>
      </c>
      <c r="B169" s="1" t="s">
        <v>30</v>
      </c>
      <c r="C169" s="1" t="str">
        <f t="shared" si="59"/>
        <v>Ammonia-NL-HIGH</v>
      </c>
      <c r="D169" s="1" t="s">
        <v>25</v>
      </c>
      <c r="E169" s="2" t="s">
        <v>28</v>
      </c>
      <c r="F169" s="3">
        <f t="shared" si="47"/>
        <v>3418.949771689498</v>
      </c>
      <c r="G169" s="3">
        <f t="shared" si="48"/>
        <v>3418.949771689498</v>
      </c>
      <c r="H169" s="1">
        <v>92.140000000000015</v>
      </c>
      <c r="I169" s="1">
        <v>29950</v>
      </c>
      <c r="J169" s="2" t="s">
        <v>26</v>
      </c>
      <c r="K169" s="2" t="s">
        <v>25</v>
      </c>
    </row>
    <row r="170" spans="1:11" ht="15" customHeight="1" x14ac:dyDescent="0.35">
      <c r="A170">
        <v>2045</v>
      </c>
      <c r="B170" s="1" t="s">
        <v>30</v>
      </c>
      <c r="C170" s="1" t="str">
        <f>_xlfn.CONCAT(D170,"-",E170,"-LOW")</f>
        <v>DZ-ES-LOW</v>
      </c>
      <c r="D170" s="1" t="s">
        <v>12</v>
      </c>
      <c r="E170" s="2" t="s">
        <v>13</v>
      </c>
      <c r="F170" s="3">
        <v>0</v>
      </c>
      <c r="G170" s="3">
        <f t="shared" si="48"/>
        <v>0</v>
      </c>
      <c r="H170" s="1">
        <v>25.987500000000004</v>
      </c>
      <c r="I170" s="1">
        <v>44500</v>
      </c>
      <c r="J170" s="2" t="s">
        <v>14</v>
      </c>
      <c r="K170" s="2" t="s">
        <v>15</v>
      </c>
    </row>
    <row r="171" spans="1:11" ht="15" customHeight="1" x14ac:dyDescent="0.35">
      <c r="A171">
        <v>2045</v>
      </c>
      <c r="B171" s="1" t="s">
        <v>30</v>
      </c>
      <c r="C171" s="1" t="str">
        <f>_xlfn.CONCAT(D171,"-",E171,"-HIGH")</f>
        <v>DZ-ES-HIGH</v>
      </c>
      <c r="D171" s="1" t="s">
        <v>12</v>
      </c>
      <c r="E171" s="2" t="s">
        <v>13</v>
      </c>
      <c r="F171" s="3">
        <v>0</v>
      </c>
      <c r="G171" s="3">
        <f t="shared" si="48"/>
        <v>0</v>
      </c>
      <c r="H171" s="1">
        <v>43.312500000000007</v>
      </c>
      <c r="I171" s="1">
        <v>44500</v>
      </c>
      <c r="J171" s="2" t="s">
        <v>14</v>
      </c>
      <c r="K171" s="2" t="s">
        <v>15</v>
      </c>
    </row>
    <row r="172" spans="1:11" ht="15" customHeight="1" x14ac:dyDescent="0.35">
      <c r="A172">
        <v>2045</v>
      </c>
      <c r="B172" s="1" t="s">
        <v>30</v>
      </c>
      <c r="C172" s="1" t="str">
        <f t="shared" ref="C172" si="60">_xlfn.CONCAT(D172,"-",E172,"-LOW")</f>
        <v>MA-ES-LOW</v>
      </c>
      <c r="D172" s="1" t="s">
        <v>16</v>
      </c>
      <c r="E172" s="2" t="s">
        <v>13</v>
      </c>
      <c r="F172" s="5">
        <v>3253.4246575342463</v>
      </c>
      <c r="G172" s="3">
        <v>0</v>
      </c>
      <c r="H172" s="1">
        <v>26</v>
      </c>
      <c r="I172" s="1">
        <f t="shared" ref="I172:I173" si="61">F172*8760/1000</f>
        <v>28499.999999999996</v>
      </c>
      <c r="J172" s="2" t="s">
        <v>14</v>
      </c>
      <c r="K172" s="2" t="s">
        <v>15</v>
      </c>
    </row>
    <row r="173" spans="1:11" ht="15" customHeight="1" x14ac:dyDescent="0.35">
      <c r="A173">
        <v>2045</v>
      </c>
      <c r="B173" s="1" t="s">
        <v>30</v>
      </c>
      <c r="C173" s="1" t="str">
        <f t="shared" ref="C173" si="62">_xlfn.CONCAT(D173,"-",E173,"-HIGH")</f>
        <v>MA-ES-HIGH</v>
      </c>
      <c r="D173" s="2" t="s">
        <v>16</v>
      </c>
      <c r="E173" s="2" t="s">
        <v>13</v>
      </c>
      <c r="F173" s="5">
        <v>5936.0730593607313</v>
      </c>
      <c r="G173" s="3">
        <v>0</v>
      </c>
      <c r="H173" s="1">
        <v>43</v>
      </c>
      <c r="I173" s="1">
        <f t="shared" si="61"/>
        <v>52000.000000000007</v>
      </c>
      <c r="J173" s="2" t="s">
        <v>14</v>
      </c>
      <c r="K173" s="2" t="s">
        <v>15</v>
      </c>
    </row>
    <row r="174" spans="1:11" ht="15" customHeight="1" x14ac:dyDescent="0.35">
      <c r="A174">
        <v>2045</v>
      </c>
      <c r="B174" s="1" t="s">
        <v>30</v>
      </c>
      <c r="C174" s="1" t="str">
        <f t="shared" ref="C174" si="63">_xlfn.CONCAT(D174,"-",E174,"-LOW")</f>
        <v>DZ-IT-LOW</v>
      </c>
      <c r="D174" s="2" t="s">
        <v>12</v>
      </c>
      <c r="E174" s="2" t="s">
        <v>17</v>
      </c>
      <c r="F174" s="3">
        <f t="shared" ref="F174:F175" si="64">I174/8.76</f>
        <v>14783.105022831051</v>
      </c>
      <c r="G174" s="3">
        <f t="shared" ref="G174:G175" si="65">+F174</f>
        <v>14783.105022831051</v>
      </c>
      <c r="H174" s="3">
        <v>25.987500000000004</v>
      </c>
      <c r="I174" s="3">
        <v>129500</v>
      </c>
      <c r="J174" s="2" t="s">
        <v>14</v>
      </c>
      <c r="K174" s="2" t="s">
        <v>15</v>
      </c>
    </row>
    <row r="175" spans="1:11" ht="15" customHeight="1" x14ac:dyDescent="0.35">
      <c r="A175">
        <v>2045</v>
      </c>
      <c r="B175" s="1" t="s">
        <v>30</v>
      </c>
      <c r="C175" s="1" t="str">
        <f t="shared" ref="C175" si="66">_xlfn.CONCAT(D175,"-",E175,"-HIGH")</f>
        <v>DZ-IT-HIGH</v>
      </c>
      <c r="D175" s="2" t="s">
        <v>12</v>
      </c>
      <c r="E175" s="2" t="s">
        <v>17</v>
      </c>
      <c r="F175" s="3">
        <f t="shared" si="64"/>
        <v>14783.105022831051</v>
      </c>
      <c r="G175" s="3">
        <f t="shared" si="65"/>
        <v>14783.105022831051</v>
      </c>
      <c r="H175" s="3">
        <v>43.312500000000007</v>
      </c>
      <c r="I175" s="3">
        <v>129500</v>
      </c>
      <c r="J175" s="2" t="s">
        <v>14</v>
      </c>
      <c r="K175" s="2" t="s">
        <v>15</v>
      </c>
    </row>
    <row r="176" spans="1:11" ht="15" customHeight="1" x14ac:dyDescent="0.35">
      <c r="A176">
        <v>2045</v>
      </c>
      <c r="B176" s="1" t="s">
        <v>30</v>
      </c>
      <c r="C176" s="1" t="str">
        <f t="shared" ref="C176:C189" si="67">_xlfn.CONCAT(D176,"-",E176,"-LOW")</f>
        <v>NO-DE-LOW</v>
      </c>
      <c r="D176" s="2" t="s">
        <v>18</v>
      </c>
      <c r="E176" s="2" t="s">
        <v>19</v>
      </c>
      <c r="F176" s="3">
        <f t="shared" si="47"/>
        <v>8618.721461187215</v>
      </c>
      <c r="G176" s="3">
        <f t="shared" si="48"/>
        <v>8618.721461187215</v>
      </c>
      <c r="H176" s="1">
        <v>29.700000000000006</v>
      </c>
      <c r="I176" s="1">
        <v>75500</v>
      </c>
      <c r="J176" s="2" t="s">
        <v>14</v>
      </c>
      <c r="K176" s="2" t="s">
        <v>15</v>
      </c>
    </row>
    <row r="177" spans="1:11" ht="15" customHeight="1" x14ac:dyDescent="0.35">
      <c r="A177" s="1">
        <v>2045</v>
      </c>
      <c r="B177" s="1" t="s">
        <v>30</v>
      </c>
      <c r="C177" s="1" t="str">
        <f t="shared" ref="C177:C185" si="68">_xlfn.CONCAT(D177,"-",E177,"-HIGH")</f>
        <v>NO-DE-HIGH</v>
      </c>
      <c r="D177" s="1" t="s">
        <v>18</v>
      </c>
      <c r="E177" s="1" t="s">
        <v>19</v>
      </c>
      <c r="F177" s="3">
        <f t="shared" si="47"/>
        <v>8618.721461187215</v>
      </c>
      <c r="G177" s="3">
        <f t="shared" si="48"/>
        <v>8618.721461187215</v>
      </c>
      <c r="H177" s="1">
        <v>49.500000000000014</v>
      </c>
      <c r="I177" s="1">
        <v>75500</v>
      </c>
      <c r="J177" s="1" t="s">
        <v>14</v>
      </c>
      <c r="K177" s="1" t="s">
        <v>15</v>
      </c>
    </row>
    <row r="178" spans="1:11" ht="15" customHeight="1" x14ac:dyDescent="0.35">
      <c r="A178" s="1">
        <v>2045</v>
      </c>
      <c r="B178" s="1" t="s">
        <v>30</v>
      </c>
      <c r="C178" s="1" t="str">
        <f t="shared" si="67"/>
        <v>NO-BE-LOW</v>
      </c>
      <c r="D178" s="1" t="s">
        <v>18</v>
      </c>
      <c r="E178" s="1" t="s">
        <v>20</v>
      </c>
      <c r="F178" s="3">
        <f t="shared" si="47"/>
        <v>4166.666666666667</v>
      </c>
      <c r="G178" s="3">
        <f t="shared" si="48"/>
        <v>4166.666666666667</v>
      </c>
      <c r="H178" s="1">
        <v>29.700000000000006</v>
      </c>
      <c r="I178" s="1">
        <v>36500</v>
      </c>
      <c r="J178" s="1" t="s">
        <v>14</v>
      </c>
      <c r="K178" s="1" t="s">
        <v>15</v>
      </c>
    </row>
    <row r="179" spans="1:11" ht="15" customHeight="1" x14ac:dyDescent="0.35">
      <c r="A179" s="1">
        <v>2045</v>
      </c>
      <c r="B179" s="1" t="s">
        <v>30</v>
      </c>
      <c r="C179" s="1" t="str">
        <f t="shared" si="68"/>
        <v>NO-BE-HIGH</v>
      </c>
      <c r="D179" s="1" t="s">
        <v>18</v>
      </c>
      <c r="E179" s="1" t="s">
        <v>20</v>
      </c>
      <c r="F179" s="3">
        <f t="shared" si="47"/>
        <v>4166.666666666667</v>
      </c>
      <c r="G179" s="3">
        <f t="shared" si="48"/>
        <v>4166.666666666667</v>
      </c>
      <c r="H179" s="1">
        <v>49.500000000000014</v>
      </c>
      <c r="I179" s="1">
        <v>36500</v>
      </c>
      <c r="J179" s="1" t="s">
        <v>14</v>
      </c>
      <c r="K179" s="1" t="s">
        <v>15</v>
      </c>
    </row>
    <row r="180" spans="1:11" ht="15" customHeight="1" x14ac:dyDescent="0.35">
      <c r="A180" s="1">
        <v>2045</v>
      </c>
      <c r="B180" s="1" t="s">
        <v>30</v>
      </c>
      <c r="C180" s="1" t="str">
        <f t="shared" si="67"/>
        <v>UA-RO-LOW</v>
      </c>
      <c r="D180" s="1" t="s">
        <v>21</v>
      </c>
      <c r="E180" s="1" t="s">
        <v>22</v>
      </c>
      <c r="F180" s="3">
        <f t="shared" si="47"/>
        <v>3595.8904109589043</v>
      </c>
      <c r="G180" s="3">
        <f t="shared" si="48"/>
        <v>3595.8904109589043</v>
      </c>
      <c r="H180" s="1">
        <v>42.07500000000001</v>
      </c>
      <c r="I180" s="1">
        <v>31500</v>
      </c>
      <c r="J180" s="1" t="s">
        <v>14</v>
      </c>
      <c r="K180" s="1" t="s">
        <v>15</v>
      </c>
    </row>
    <row r="181" spans="1:11" ht="15" customHeight="1" x14ac:dyDescent="0.35">
      <c r="A181" s="1">
        <v>2045</v>
      </c>
      <c r="B181" s="1" t="s">
        <v>30</v>
      </c>
      <c r="C181" s="1" t="str">
        <f t="shared" si="68"/>
        <v>UA-RO-HIGH</v>
      </c>
      <c r="D181" s="1" t="s">
        <v>21</v>
      </c>
      <c r="E181" s="1" t="s">
        <v>22</v>
      </c>
      <c r="F181" s="3">
        <f t="shared" si="47"/>
        <v>3595.8904109589043</v>
      </c>
      <c r="G181" s="3">
        <f t="shared" si="48"/>
        <v>3595.8904109589043</v>
      </c>
      <c r="H181" s="1">
        <v>52.593750000000014</v>
      </c>
      <c r="I181" s="1">
        <v>31500</v>
      </c>
      <c r="J181" s="1" t="s">
        <v>14</v>
      </c>
      <c r="K181" s="1" t="s">
        <v>15</v>
      </c>
    </row>
    <row r="182" spans="1:11" ht="15" customHeight="1" x14ac:dyDescent="0.35">
      <c r="A182" s="1">
        <v>2045</v>
      </c>
      <c r="B182" s="1" t="s">
        <v>30</v>
      </c>
      <c r="C182" s="1" t="str">
        <f t="shared" si="67"/>
        <v>UA-HU-LOW</v>
      </c>
      <c r="D182" s="1" t="s">
        <v>21</v>
      </c>
      <c r="E182" s="1" t="s">
        <v>23</v>
      </c>
      <c r="F182" s="3">
        <f t="shared" si="47"/>
        <v>3139.2694063926942</v>
      </c>
      <c r="G182" s="3">
        <f t="shared" si="48"/>
        <v>3139.2694063926942</v>
      </c>
      <c r="H182" s="1">
        <v>31.556250000000006</v>
      </c>
      <c r="I182" s="1">
        <v>27500</v>
      </c>
      <c r="J182" s="1" t="s">
        <v>14</v>
      </c>
      <c r="K182" s="1" t="s">
        <v>15</v>
      </c>
    </row>
    <row r="183" spans="1:11" ht="15" customHeight="1" x14ac:dyDescent="0.35">
      <c r="A183" s="1">
        <v>2045</v>
      </c>
      <c r="B183" s="1" t="s">
        <v>30</v>
      </c>
      <c r="C183" s="1" t="str">
        <f t="shared" si="68"/>
        <v>UA-HU-HIGH</v>
      </c>
      <c r="D183" s="1" t="s">
        <v>21</v>
      </c>
      <c r="E183" s="1" t="s">
        <v>23</v>
      </c>
      <c r="F183" s="3">
        <f t="shared" si="47"/>
        <v>3139.2694063926942</v>
      </c>
      <c r="G183" s="3">
        <f t="shared" si="48"/>
        <v>3139.2694063926942</v>
      </c>
      <c r="H183" s="1">
        <v>52.593750000000014</v>
      </c>
      <c r="I183" s="1">
        <v>27500</v>
      </c>
      <c r="J183" s="1" t="s">
        <v>14</v>
      </c>
      <c r="K183" s="1" t="s">
        <v>15</v>
      </c>
    </row>
    <row r="184" spans="1:11" ht="15" customHeight="1" x14ac:dyDescent="0.35">
      <c r="A184" s="1">
        <v>2045</v>
      </c>
      <c r="B184" s="1" t="s">
        <v>30</v>
      </c>
      <c r="C184" s="1" t="str">
        <f t="shared" si="67"/>
        <v>UA-SK-LOW</v>
      </c>
      <c r="D184" s="1" t="s">
        <v>21</v>
      </c>
      <c r="E184" s="1" t="s">
        <v>24</v>
      </c>
      <c r="F184" s="3">
        <f t="shared" si="47"/>
        <v>6506.8493150684935</v>
      </c>
      <c r="G184" s="3">
        <f t="shared" si="48"/>
        <v>6506.8493150684935</v>
      </c>
      <c r="H184" s="1">
        <v>31.556250000000006</v>
      </c>
      <c r="I184" s="1">
        <v>57000</v>
      </c>
      <c r="J184" s="1" t="s">
        <v>14</v>
      </c>
      <c r="K184" s="1" t="s">
        <v>15</v>
      </c>
    </row>
    <row r="185" spans="1:11" ht="15" customHeight="1" x14ac:dyDescent="0.35">
      <c r="A185" s="1">
        <v>2045</v>
      </c>
      <c r="B185" s="1" t="s">
        <v>30</v>
      </c>
      <c r="C185" s="1" t="str">
        <f t="shared" si="68"/>
        <v>UA-SK-HIGH</v>
      </c>
      <c r="D185" s="1" t="s">
        <v>21</v>
      </c>
      <c r="E185" s="1" t="s">
        <v>24</v>
      </c>
      <c r="F185" s="3">
        <f t="shared" si="47"/>
        <v>6506.8493150684935</v>
      </c>
      <c r="G185" s="3">
        <f t="shared" si="48"/>
        <v>6506.8493150684935</v>
      </c>
      <c r="H185" s="1">
        <v>52.593750000000014</v>
      </c>
      <c r="I185" s="1">
        <v>57000</v>
      </c>
      <c r="J185" s="1" t="s">
        <v>14</v>
      </c>
      <c r="K185" s="1" t="s">
        <v>15</v>
      </c>
    </row>
    <row r="186" spans="1:11" ht="15" customHeight="1" x14ac:dyDescent="0.35">
      <c r="A186" s="1">
        <v>2045</v>
      </c>
      <c r="B186" s="1" t="s">
        <v>30</v>
      </c>
      <c r="C186" s="1" t="str">
        <f t="shared" si="67"/>
        <v>Ammonia-BE-LOW</v>
      </c>
      <c r="D186" s="1" t="s">
        <v>25</v>
      </c>
      <c r="E186" s="1" t="s">
        <v>20</v>
      </c>
      <c r="F186" s="3">
        <f t="shared" si="47"/>
        <v>5117.5799086757988</v>
      </c>
      <c r="G186" s="3">
        <f t="shared" si="48"/>
        <v>5117.5799086757988</v>
      </c>
      <c r="H186" s="1">
        <v>0</v>
      </c>
      <c r="I186" s="1">
        <v>44830</v>
      </c>
      <c r="J186" s="1" t="s">
        <v>26</v>
      </c>
      <c r="K186" s="1" t="s">
        <v>25</v>
      </c>
    </row>
    <row r="187" spans="1:11" ht="15" customHeight="1" x14ac:dyDescent="0.35">
      <c r="A187" s="1">
        <v>2045</v>
      </c>
      <c r="B187" s="1" t="s">
        <v>30</v>
      </c>
      <c r="C187" s="1" t="str">
        <f t="shared" si="67"/>
        <v>Ammonia-DE-LOW</v>
      </c>
      <c r="D187" s="1" t="s">
        <v>25</v>
      </c>
      <c r="E187" s="1" t="s">
        <v>19</v>
      </c>
      <c r="F187" s="3">
        <f t="shared" si="47"/>
        <v>1001.1415525114155</v>
      </c>
      <c r="G187" s="3">
        <f t="shared" si="48"/>
        <v>1001.1415525114155</v>
      </c>
      <c r="H187" s="1">
        <v>0</v>
      </c>
      <c r="I187" s="1">
        <v>8770</v>
      </c>
      <c r="J187" s="1" t="s">
        <v>26</v>
      </c>
      <c r="K187" s="1" t="s">
        <v>25</v>
      </c>
    </row>
    <row r="188" spans="1:11" ht="15" customHeight="1" x14ac:dyDescent="0.35">
      <c r="A188" s="1">
        <v>2045</v>
      </c>
      <c r="B188" s="1" t="s">
        <v>30</v>
      </c>
      <c r="C188" s="1" t="str">
        <f t="shared" si="67"/>
        <v>Ammonia-FR-LOW</v>
      </c>
      <c r="D188" s="1" t="s">
        <v>25</v>
      </c>
      <c r="E188" s="1" t="s">
        <v>27</v>
      </c>
      <c r="F188" s="3">
        <f t="shared" si="47"/>
        <v>1001.1415525114155</v>
      </c>
      <c r="G188" s="3">
        <f t="shared" si="48"/>
        <v>1001.1415525114155</v>
      </c>
      <c r="H188" s="1">
        <v>0</v>
      </c>
      <c r="I188" s="1">
        <v>8770</v>
      </c>
      <c r="J188" s="1" t="s">
        <v>26</v>
      </c>
      <c r="K188" s="1" t="s">
        <v>25</v>
      </c>
    </row>
    <row r="189" spans="1:11" ht="15" customHeight="1" x14ac:dyDescent="0.35">
      <c r="A189" s="1">
        <v>2045</v>
      </c>
      <c r="B189" s="1" t="s">
        <v>30</v>
      </c>
      <c r="C189" s="1" t="str">
        <f t="shared" si="67"/>
        <v>Ammonia-NL-LOW</v>
      </c>
      <c r="D189" s="1" t="s">
        <v>25</v>
      </c>
      <c r="E189" s="1" t="s">
        <v>28</v>
      </c>
      <c r="F189" s="3">
        <f t="shared" si="47"/>
        <v>8339.0410958904104</v>
      </c>
      <c r="G189" s="3">
        <f t="shared" si="48"/>
        <v>8339.0410958904104</v>
      </c>
      <c r="H189" s="1">
        <v>0</v>
      </c>
      <c r="I189" s="1">
        <v>73050</v>
      </c>
      <c r="J189" s="1" t="s">
        <v>26</v>
      </c>
      <c r="K189" s="1" t="s">
        <v>25</v>
      </c>
    </row>
    <row r="190" spans="1:11" ht="15" customHeight="1" x14ac:dyDescent="0.35">
      <c r="A190" s="1">
        <v>2045</v>
      </c>
      <c r="B190" s="1" t="s">
        <v>30</v>
      </c>
      <c r="C190" s="1" t="str">
        <f t="shared" ref="C190:C193" si="69">_xlfn.CONCAT(D190,"-",E190,"-HIGH")</f>
        <v>Ammonia-BE-HIGH</v>
      </c>
      <c r="D190" s="1" t="s">
        <v>25</v>
      </c>
      <c r="E190" s="1" t="s">
        <v>20</v>
      </c>
      <c r="F190" s="3">
        <f t="shared" si="47"/>
        <v>10179.223744292238</v>
      </c>
      <c r="G190" s="3">
        <f t="shared" si="48"/>
        <v>10179.223744292238</v>
      </c>
      <c r="H190" s="1">
        <v>80.52000000000001</v>
      </c>
      <c r="I190" s="1">
        <v>89170</v>
      </c>
      <c r="J190" s="1" t="s">
        <v>26</v>
      </c>
      <c r="K190" s="1" t="s">
        <v>25</v>
      </c>
    </row>
    <row r="191" spans="1:11" ht="15" customHeight="1" x14ac:dyDescent="0.35">
      <c r="A191" s="1">
        <v>2045</v>
      </c>
      <c r="B191" s="1" t="s">
        <v>30</v>
      </c>
      <c r="C191" s="1" t="str">
        <f t="shared" si="69"/>
        <v>Ammonia-DE-HIGH</v>
      </c>
      <c r="D191" s="1" t="s">
        <v>25</v>
      </c>
      <c r="E191" s="1" t="s">
        <v>19</v>
      </c>
      <c r="F191" s="3">
        <f t="shared" si="47"/>
        <v>14295.66210045662</v>
      </c>
      <c r="G191" s="3">
        <f t="shared" si="48"/>
        <v>14295.66210045662</v>
      </c>
      <c r="H191" s="1">
        <v>80.52000000000001</v>
      </c>
      <c r="I191" s="1">
        <v>125230</v>
      </c>
      <c r="J191" s="1" t="s">
        <v>26</v>
      </c>
      <c r="K191" s="1" t="s">
        <v>25</v>
      </c>
    </row>
    <row r="192" spans="1:11" ht="15" customHeight="1" x14ac:dyDescent="0.35">
      <c r="A192" s="1">
        <v>2045</v>
      </c>
      <c r="B192" s="1" t="s">
        <v>30</v>
      </c>
      <c r="C192" s="1" t="str">
        <f t="shared" si="69"/>
        <v>Ammonia-FR-HIGH</v>
      </c>
      <c r="D192" s="1" t="s">
        <v>25</v>
      </c>
      <c r="E192" s="1" t="s">
        <v>27</v>
      </c>
      <c r="F192" s="3">
        <f t="shared" si="47"/>
        <v>14295.66210045662</v>
      </c>
      <c r="G192" s="3">
        <f t="shared" si="48"/>
        <v>14295.66210045662</v>
      </c>
      <c r="H192" s="1">
        <v>80.52000000000001</v>
      </c>
      <c r="I192" s="1">
        <v>125230</v>
      </c>
      <c r="J192" s="1" t="s">
        <v>26</v>
      </c>
      <c r="K192" s="1" t="s">
        <v>25</v>
      </c>
    </row>
    <row r="193" spans="1:11" ht="15" customHeight="1" x14ac:dyDescent="0.35">
      <c r="A193" s="1">
        <v>2045</v>
      </c>
      <c r="B193" s="1" t="s">
        <v>30</v>
      </c>
      <c r="C193" s="1" t="str">
        <f t="shared" si="69"/>
        <v>Ammonia-NL-HIGH</v>
      </c>
      <c r="D193" s="1" t="s">
        <v>25</v>
      </c>
      <c r="E193" s="1" t="s">
        <v>28</v>
      </c>
      <c r="F193" s="3">
        <f t="shared" si="47"/>
        <v>6957.7625570776254</v>
      </c>
      <c r="G193" s="3">
        <f t="shared" si="48"/>
        <v>6957.7625570776254</v>
      </c>
      <c r="H193" s="1">
        <v>80.52000000000001</v>
      </c>
      <c r="I193" s="1">
        <v>60950</v>
      </c>
      <c r="J193" s="1" t="s">
        <v>26</v>
      </c>
      <c r="K193" s="1" t="s">
        <v>25</v>
      </c>
    </row>
    <row r="194" spans="1:11" ht="15" customHeight="1" x14ac:dyDescent="0.35">
      <c r="A194" s="1">
        <v>2050</v>
      </c>
      <c r="B194" s="1" t="s">
        <v>30</v>
      </c>
      <c r="C194" s="1" t="str">
        <f>_xlfn.CONCAT(D194,"-",E194,"-LOW")</f>
        <v>DZ-ES-LOW</v>
      </c>
      <c r="D194" s="1" t="s">
        <v>12</v>
      </c>
      <c r="E194" s="1" t="s">
        <v>13</v>
      </c>
      <c r="F194" s="3">
        <v>0</v>
      </c>
      <c r="G194" s="3">
        <f t="shared" si="48"/>
        <v>0</v>
      </c>
      <c r="H194" s="1">
        <v>25.200000000000003</v>
      </c>
      <c r="I194" s="1">
        <v>44500</v>
      </c>
      <c r="J194" s="1" t="s">
        <v>14</v>
      </c>
      <c r="K194" s="1" t="s">
        <v>15</v>
      </c>
    </row>
    <row r="195" spans="1:11" ht="15" customHeight="1" x14ac:dyDescent="0.35">
      <c r="A195" s="1">
        <v>2050</v>
      </c>
      <c r="B195" s="1" t="s">
        <v>30</v>
      </c>
      <c r="C195" s="1" t="str">
        <f>_xlfn.CONCAT(D195,"-",E195,"-HIGH")</f>
        <v>DZ-ES-HIGH</v>
      </c>
      <c r="D195" s="1" t="s">
        <v>12</v>
      </c>
      <c r="E195" s="1" t="s">
        <v>13</v>
      </c>
      <c r="F195" s="3">
        <v>0</v>
      </c>
      <c r="G195" s="3">
        <f t="shared" si="48"/>
        <v>0</v>
      </c>
      <c r="H195" s="1">
        <v>42</v>
      </c>
      <c r="I195" s="1">
        <v>44500</v>
      </c>
      <c r="J195" s="1" t="s">
        <v>14</v>
      </c>
      <c r="K195" s="1" t="s">
        <v>15</v>
      </c>
    </row>
    <row r="196" spans="1:11" ht="15" customHeight="1" x14ac:dyDescent="0.35">
      <c r="A196" s="1">
        <v>2050</v>
      </c>
      <c r="B196" s="1" t="s">
        <v>30</v>
      </c>
      <c r="C196" s="1" t="str">
        <f t="shared" ref="C196" si="70">_xlfn.CONCAT(D196,"-",E196,"-LOW")</f>
        <v>MA-ES-LOW</v>
      </c>
      <c r="D196" s="1" t="s">
        <v>16</v>
      </c>
      <c r="E196" s="1" t="s">
        <v>13</v>
      </c>
      <c r="F196" s="5">
        <v>4623.2876712328771</v>
      </c>
      <c r="G196" s="3">
        <v>0</v>
      </c>
      <c r="H196" s="1">
        <v>25</v>
      </c>
      <c r="I196" s="1">
        <f t="shared" ref="I196:I197" si="71">F196*8760/1000</f>
        <v>40500</v>
      </c>
      <c r="J196" s="1" t="s">
        <v>14</v>
      </c>
      <c r="K196" s="1" t="s">
        <v>15</v>
      </c>
    </row>
    <row r="197" spans="1:11" ht="15" customHeight="1" x14ac:dyDescent="0.35">
      <c r="A197" s="1">
        <v>2050</v>
      </c>
      <c r="B197" s="1" t="s">
        <v>30</v>
      </c>
      <c r="C197" s="1" t="str">
        <f t="shared" ref="C197" si="72">_xlfn.CONCAT(D197,"-",E197,"-HIGH")</f>
        <v>MA-ES-HIGH</v>
      </c>
      <c r="D197" s="1" t="s">
        <v>16</v>
      </c>
      <c r="E197" s="1" t="s">
        <v>13</v>
      </c>
      <c r="F197" s="5">
        <v>8504.5662100456611</v>
      </c>
      <c r="G197" s="3">
        <v>0</v>
      </c>
      <c r="H197" s="1">
        <v>42</v>
      </c>
      <c r="I197" s="1">
        <f t="shared" si="71"/>
        <v>74499.999999999985</v>
      </c>
      <c r="J197" s="1" t="s">
        <v>14</v>
      </c>
      <c r="K197" s="1" t="s">
        <v>15</v>
      </c>
    </row>
    <row r="198" spans="1:11" ht="15" customHeight="1" x14ac:dyDescent="0.35">
      <c r="A198" s="1">
        <v>2050</v>
      </c>
      <c r="B198" s="1" t="s">
        <v>30</v>
      </c>
      <c r="C198" s="1" t="str">
        <f t="shared" ref="C198" si="73">_xlfn.CONCAT(D198,"-",E198,"-LOW")</f>
        <v>DZ-IT-LOW</v>
      </c>
      <c r="D198" s="1" t="s">
        <v>12</v>
      </c>
      <c r="E198" s="1" t="s">
        <v>17</v>
      </c>
      <c r="F198" s="3">
        <f t="shared" ref="F198:F199" si="74">I198/8.76</f>
        <v>14783.105022831051</v>
      </c>
      <c r="G198" s="3">
        <f t="shared" ref="G198:G199" si="75">+F198</f>
        <v>14783.105022831051</v>
      </c>
      <c r="H198" s="3">
        <v>25.987500000000004</v>
      </c>
      <c r="I198" s="3">
        <v>129500</v>
      </c>
      <c r="J198" s="1" t="s">
        <v>14</v>
      </c>
      <c r="K198" s="1" t="s">
        <v>15</v>
      </c>
    </row>
    <row r="199" spans="1:11" ht="15" customHeight="1" x14ac:dyDescent="0.35">
      <c r="A199" s="1">
        <v>2050</v>
      </c>
      <c r="B199" s="1" t="s">
        <v>30</v>
      </c>
      <c r="C199" s="1" t="str">
        <f t="shared" ref="C199" si="76">_xlfn.CONCAT(D199,"-",E199,"-HIGH")</f>
        <v>DZ-IT-HIGH</v>
      </c>
      <c r="D199" s="1" t="s">
        <v>12</v>
      </c>
      <c r="E199" s="1" t="s">
        <v>17</v>
      </c>
      <c r="F199" s="3">
        <f t="shared" si="74"/>
        <v>14783.105022831051</v>
      </c>
      <c r="G199" s="3">
        <f t="shared" si="75"/>
        <v>14783.105022831051</v>
      </c>
      <c r="H199" s="3">
        <v>43.312500000000007</v>
      </c>
      <c r="I199" s="3">
        <v>129500</v>
      </c>
      <c r="J199" s="1" t="s">
        <v>14</v>
      </c>
      <c r="K199" s="1" t="s">
        <v>15</v>
      </c>
    </row>
    <row r="200" spans="1:11" ht="15" customHeight="1" x14ac:dyDescent="0.35">
      <c r="A200" s="1">
        <v>2050</v>
      </c>
      <c r="B200" s="1" t="s">
        <v>30</v>
      </c>
      <c r="C200" s="1" t="str">
        <f t="shared" ref="C200:C213" si="77">_xlfn.CONCAT(D200,"-",E200,"-LOW")</f>
        <v>NO-DE-LOW</v>
      </c>
      <c r="D200" s="1" t="s">
        <v>18</v>
      </c>
      <c r="E200" s="1" t="s">
        <v>19</v>
      </c>
      <c r="F200" s="3">
        <f t="shared" ref="F200:F257" si="78">I200/8.76</f>
        <v>8618.721461187215</v>
      </c>
      <c r="G200" s="3">
        <f t="shared" si="48"/>
        <v>8618.721461187215</v>
      </c>
      <c r="H200" s="1">
        <v>28.8</v>
      </c>
      <c r="I200" s="1">
        <v>75500</v>
      </c>
      <c r="J200" s="1" t="s">
        <v>14</v>
      </c>
      <c r="K200" s="1" t="s">
        <v>15</v>
      </c>
    </row>
    <row r="201" spans="1:11" ht="15" customHeight="1" x14ac:dyDescent="0.35">
      <c r="A201" s="1">
        <v>2050</v>
      </c>
      <c r="B201" s="1" t="s">
        <v>30</v>
      </c>
      <c r="C201" s="1" t="str">
        <f t="shared" ref="C201:C209" si="79">_xlfn.CONCAT(D201,"-",E201,"-HIGH")</f>
        <v>NO-DE-HIGH</v>
      </c>
      <c r="D201" s="1" t="s">
        <v>18</v>
      </c>
      <c r="E201" s="1" t="s">
        <v>19</v>
      </c>
      <c r="F201" s="3">
        <f t="shared" si="78"/>
        <v>8618.721461187215</v>
      </c>
      <c r="G201" s="3">
        <f t="shared" si="48"/>
        <v>8618.721461187215</v>
      </c>
      <c r="H201" s="1">
        <v>48</v>
      </c>
      <c r="I201" s="1">
        <v>75500</v>
      </c>
      <c r="J201" s="1" t="s">
        <v>14</v>
      </c>
      <c r="K201" s="1" t="s">
        <v>15</v>
      </c>
    </row>
    <row r="202" spans="1:11" ht="15" customHeight="1" x14ac:dyDescent="0.35">
      <c r="A202" s="1">
        <v>2050</v>
      </c>
      <c r="B202" s="1" t="s">
        <v>30</v>
      </c>
      <c r="C202" s="1" t="str">
        <f t="shared" si="77"/>
        <v>NO-BE-LOW</v>
      </c>
      <c r="D202" s="1" t="s">
        <v>18</v>
      </c>
      <c r="E202" s="1" t="s">
        <v>20</v>
      </c>
      <c r="F202" s="3">
        <f t="shared" si="78"/>
        <v>4166.666666666667</v>
      </c>
      <c r="G202" s="3">
        <f t="shared" ref="G202:G257" si="80">+F202</f>
        <v>4166.666666666667</v>
      </c>
      <c r="H202" s="1">
        <v>28.8</v>
      </c>
      <c r="I202" s="1">
        <v>36500</v>
      </c>
      <c r="J202" s="1" t="s">
        <v>14</v>
      </c>
      <c r="K202" s="1" t="s">
        <v>15</v>
      </c>
    </row>
    <row r="203" spans="1:11" ht="15" customHeight="1" x14ac:dyDescent="0.35">
      <c r="A203" s="1">
        <v>2050</v>
      </c>
      <c r="B203" s="1" t="s">
        <v>30</v>
      </c>
      <c r="C203" s="1" t="str">
        <f t="shared" si="79"/>
        <v>NO-BE-HIGH</v>
      </c>
      <c r="D203" s="1" t="s">
        <v>18</v>
      </c>
      <c r="E203" s="1" t="s">
        <v>20</v>
      </c>
      <c r="F203" s="3">
        <f t="shared" si="78"/>
        <v>4166.666666666667</v>
      </c>
      <c r="G203" s="3">
        <f t="shared" si="80"/>
        <v>4166.666666666667</v>
      </c>
      <c r="H203" s="1">
        <v>48</v>
      </c>
      <c r="I203" s="1">
        <v>36500</v>
      </c>
      <c r="J203" s="1" t="s">
        <v>14</v>
      </c>
      <c r="K203" s="1" t="s">
        <v>15</v>
      </c>
    </row>
    <row r="204" spans="1:11" ht="15" customHeight="1" x14ac:dyDescent="0.35">
      <c r="A204" s="1">
        <v>2050</v>
      </c>
      <c r="B204" s="1" t="s">
        <v>30</v>
      </c>
      <c r="C204" s="1" t="str">
        <f t="shared" si="77"/>
        <v>UA-RO-LOW</v>
      </c>
      <c r="D204" s="1" t="s">
        <v>21</v>
      </c>
      <c r="E204" s="1" t="s">
        <v>22</v>
      </c>
      <c r="F204" s="3">
        <f t="shared" si="78"/>
        <v>3595.8904109589043</v>
      </c>
      <c r="G204" s="3">
        <f t="shared" si="80"/>
        <v>3595.8904109589043</v>
      </c>
      <c r="H204" s="1">
        <v>40.800000000000004</v>
      </c>
      <c r="I204" s="1">
        <v>31500</v>
      </c>
      <c r="J204" s="1" t="s">
        <v>14</v>
      </c>
      <c r="K204" s="1" t="s">
        <v>15</v>
      </c>
    </row>
    <row r="205" spans="1:11" ht="15" customHeight="1" x14ac:dyDescent="0.35">
      <c r="A205" s="1">
        <v>2050</v>
      </c>
      <c r="B205" s="1" t="s">
        <v>30</v>
      </c>
      <c r="C205" s="1" t="str">
        <f t="shared" si="79"/>
        <v>UA-RO-HIGH</v>
      </c>
      <c r="D205" s="1" t="s">
        <v>21</v>
      </c>
      <c r="E205" s="1" t="s">
        <v>22</v>
      </c>
      <c r="F205" s="3">
        <f t="shared" si="78"/>
        <v>3595.8904109589043</v>
      </c>
      <c r="G205" s="3">
        <f t="shared" si="80"/>
        <v>3595.8904109589043</v>
      </c>
      <c r="H205" s="1">
        <v>51</v>
      </c>
      <c r="I205" s="1">
        <v>31500</v>
      </c>
      <c r="J205" s="1" t="s">
        <v>14</v>
      </c>
      <c r="K205" s="1" t="s">
        <v>15</v>
      </c>
    </row>
    <row r="206" spans="1:11" ht="15" customHeight="1" x14ac:dyDescent="0.35">
      <c r="A206" s="1">
        <v>2050</v>
      </c>
      <c r="B206" s="1" t="s">
        <v>30</v>
      </c>
      <c r="C206" s="1" t="str">
        <f t="shared" si="77"/>
        <v>UA-HU-LOW</v>
      </c>
      <c r="D206" s="1" t="s">
        <v>21</v>
      </c>
      <c r="E206" s="1" t="s">
        <v>23</v>
      </c>
      <c r="F206" s="3">
        <f t="shared" si="78"/>
        <v>3139.2694063926942</v>
      </c>
      <c r="G206" s="3">
        <f t="shared" si="80"/>
        <v>3139.2694063926942</v>
      </c>
      <c r="H206" s="1">
        <v>30.6</v>
      </c>
      <c r="I206" s="1">
        <v>27500</v>
      </c>
      <c r="J206" s="1" t="s">
        <v>14</v>
      </c>
      <c r="K206" s="1" t="s">
        <v>15</v>
      </c>
    </row>
    <row r="207" spans="1:11" ht="15" customHeight="1" x14ac:dyDescent="0.35">
      <c r="A207" s="1">
        <v>2050</v>
      </c>
      <c r="B207" s="1" t="s">
        <v>30</v>
      </c>
      <c r="C207" s="1" t="str">
        <f t="shared" si="79"/>
        <v>UA-HU-HIGH</v>
      </c>
      <c r="D207" s="1" t="s">
        <v>21</v>
      </c>
      <c r="E207" s="1" t="s">
        <v>23</v>
      </c>
      <c r="F207" s="3">
        <f t="shared" si="78"/>
        <v>3139.2694063926942</v>
      </c>
      <c r="G207" s="3">
        <f t="shared" si="80"/>
        <v>3139.2694063926942</v>
      </c>
      <c r="H207" s="1">
        <v>51</v>
      </c>
      <c r="I207" s="1">
        <v>27500</v>
      </c>
      <c r="J207" s="1" t="s">
        <v>14</v>
      </c>
      <c r="K207" s="1" t="s">
        <v>15</v>
      </c>
    </row>
    <row r="208" spans="1:11" ht="15" customHeight="1" x14ac:dyDescent="0.35">
      <c r="A208" s="1">
        <v>2050</v>
      </c>
      <c r="B208" s="1" t="s">
        <v>30</v>
      </c>
      <c r="C208" s="1" t="str">
        <f t="shared" si="77"/>
        <v>UA-SK-LOW</v>
      </c>
      <c r="D208" s="1" t="s">
        <v>21</v>
      </c>
      <c r="E208" s="1" t="s">
        <v>24</v>
      </c>
      <c r="F208" s="3">
        <f t="shared" si="78"/>
        <v>6506.8493150684935</v>
      </c>
      <c r="G208" s="3">
        <f t="shared" si="80"/>
        <v>6506.8493150684935</v>
      </c>
      <c r="H208" s="1">
        <v>30.6</v>
      </c>
      <c r="I208" s="1">
        <v>57000</v>
      </c>
      <c r="J208" s="1" t="s">
        <v>14</v>
      </c>
      <c r="K208" s="1" t="s">
        <v>15</v>
      </c>
    </row>
    <row r="209" spans="1:11" ht="15" customHeight="1" x14ac:dyDescent="0.35">
      <c r="A209" s="1">
        <v>2050</v>
      </c>
      <c r="B209" s="1" t="s">
        <v>30</v>
      </c>
      <c r="C209" s="1" t="str">
        <f t="shared" si="79"/>
        <v>UA-SK-HIGH</v>
      </c>
      <c r="D209" s="1" t="s">
        <v>21</v>
      </c>
      <c r="E209" s="1" t="s">
        <v>24</v>
      </c>
      <c r="F209" s="3">
        <f t="shared" si="78"/>
        <v>6506.8493150684935</v>
      </c>
      <c r="G209" s="3">
        <f t="shared" si="80"/>
        <v>6506.8493150684935</v>
      </c>
      <c r="H209" s="1">
        <v>51</v>
      </c>
      <c r="I209" s="1">
        <v>57000</v>
      </c>
      <c r="J209" s="1" t="s">
        <v>14</v>
      </c>
      <c r="K209" s="1" t="s">
        <v>15</v>
      </c>
    </row>
    <row r="210" spans="1:11" ht="15" customHeight="1" x14ac:dyDescent="0.35">
      <c r="A210" s="1">
        <v>2050</v>
      </c>
      <c r="B210" s="1" t="s">
        <v>30</v>
      </c>
      <c r="C210" s="1" t="str">
        <f t="shared" si="77"/>
        <v>Ammonia-BE-LOW</v>
      </c>
      <c r="D210" s="1" t="s">
        <v>25</v>
      </c>
      <c r="E210" s="1" t="s">
        <v>20</v>
      </c>
      <c r="F210" s="3">
        <f t="shared" si="78"/>
        <v>5117.5799086757988</v>
      </c>
      <c r="G210" s="3">
        <f t="shared" si="80"/>
        <v>5117.5799086757988</v>
      </c>
      <c r="H210" s="1">
        <v>0</v>
      </c>
      <c r="I210" s="1">
        <v>44830</v>
      </c>
      <c r="J210" s="1" t="s">
        <v>26</v>
      </c>
      <c r="K210" s="1" t="s">
        <v>25</v>
      </c>
    </row>
    <row r="211" spans="1:11" ht="15" customHeight="1" x14ac:dyDescent="0.35">
      <c r="A211" s="1">
        <v>2050</v>
      </c>
      <c r="B211" s="1" t="s">
        <v>30</v>
      </c>
      <c r="C211" s="1" t="str">
        <f t="shared" si="77"/>
        <v>Ammonia-DE-LOW</v>
      </c>
      <c r="D211" s="1" t="s">
        <v>25</v>
      </c>
      <c r="E211" s="1" t="s">
        <v>19</v>
      </c>
      <c r="F211" s="3">
        <f t="shared" si="78"/>
        <v>1001.1415525114155</v>
      </c>
      <c r="G211" s="3">
        <f t="shared" si="80"/>
        <v>1001.1415525114155</v>
      </c>
      <c r="H211" s="1">
        <v>0</v>
      </c>
      <c r="I211" s="1">
        <v>8770</v>
      </c>
      <c r="J211" s="1" t="s">
        <v>26</v>
      </c>
      <c r="K211" s="1" t="s">
        <v>25</v>
      </c>
    </row>
    <row r="212" spans="1:11" ht="15" customHeight="1" x14ac:dyDescent="0.35">
      <c r="A212" s="1">
        <v>2050</v>
      </c>
      <c r="B212" s="1" t="s">
        <v>30</v>
      </c>
      <c r="C212" s="1" t="str">
        <f t="shared" si="77"/>
        <v>Ammonia-FR-LOW</v>
      </c>
      <c r="D212" s="1" t="s">
        <v>25</v>
      </c>
      <c r="E212" s="1" t="s">
        <v>27</v>
      </c>
      <c r="F212" s="3">
        <f t="shared" si="78"/>
        <v>1001.1415525114155</v>
      </c>
      <c r="G212" s="3">
        <f t="shared" si="80"/>
        <v>1001.1415525114155</v>
      </c>
      <c r="H212" s="1">
        <v>0</v>
      </c>
      <c r="I212" s="1">
        <v>8770</v>
      </c>
      <c r="J212" s="1" t="s">
        <v>26</v>
      </c>
      <c r="K212" s="1" t="s">
        <v>25</v>
      </c>
    </row>
    <row r="213" spans="1:11" ht="15" customHeight="1" x14ac:dyDescent="0.35">
      <c r="A213" s="1">
        <v>2050</v>
      </c>
      <c r="B213" s="1" t="s">
        <v>30</v>
      </c>
      <c r="C213" s="1" t="str">
        <f t="shared" si="77"/>
        <v>Ammonia-NL-LOW</v>
      </c>
      <c r="D213" s="1" t="s">
        <v>25</v>
      </c>
      <c r="E213" s="1" t="s">
        <v>28</v>
      </c>
      <c r="F213" s="3">
        <f t="shared" si="78"/>
        <v>8339.0410958904104</v>
      </c>
      <c r="G213" s="3">
        <f t="shared" si="80"/>
        <v>8339.0410958904104</v>
      </c>
      <c r="H213" s="1">
        <v>0</v>
      </c>
      <c r="I213" s="1">
        <v>73050</v>
      </c>
      <c r="J213" s="1" t="s">
        <v>26</v>
      </c>
      <c r="K213" s="1" t="s">
        <v>25</v>
      </c>
    </row>
    <row r="214" spans="1:11" ht="15" customHeight="1" x14ac:dyDescent="0.35">
      <c r="A214" s="1">
        <v>2050</v>
      </c>
      <c r="B214" s="1" t="s">
        <v>30</v>
      </c>
      <c r="C214" s="1" t="str">
        <f t="shared" ref="C214:C217" si="81">_xlfn.CONCAT(D214,"-",E214,"-HIGH")</f>
        <v>Ammonia-BE-HIGH</v>
      </c>
      <c r="D214" s="1" t="s">
        <v>25</v>
      </c>
      <c r="E214" s="1" t="s">
        <v>20</v>
      </c>
      <c r="F214" s="3">
        <f t="shared" si="78"/>
        <v>13718.036529680365</v>
      </c>
      <c r="G214" s="3">
        <f t="shared" si="80"/>
        <v>13718.036529680365</v>
      </c>
      <c r="H214" s="1">
        <v>69.44</v>
      </c>
      <c r="I214" s="1">
        <v>120170</v>
      </c>
      <c r="J214" s="1" t="s">
        <v>26</v>
      </c>
      <c r="K214" s="1" t="s">
        <v>25</v>
      </c>
    </row>
    <row r="215" spans="1:11" ht="15" customHeight="1" x14ac:dyDescent="0.35">
      <c r="A215" s="1">
        <v>2050</v>
      </c>
      <c r="B215" s="1" t="s">
        <v>30</v>
      </c>
      <c r="C215" s="1" t="str">
        <f t="shared" si="81"/>
        <v>Ammonia-DE-HIGH</v>
      </c>
      <c r="D215" s="1" t="s">
        <v>25</v>
      </c>
      <c r="E215" s="1" t="s">
        <v>19</v>
      </c>
      <c r="F215" s="3">
        <f t="shared" si="78"/>
        <v>17834.474885844749</v>
      </c>
      <c r="G215" s="3">
        <f t="shared" si="80"/>
        <v>17834.474885844749</v>
      </c>
      <c r="H215" s="1">
        <v>69.44</v>
      </c>
      <c r="I215" s="1">
        <v>156230</v>
      </c>
      <c r="J215" s="1" t="s">
        <v>26</v>
      </c>
      <c r="K215" s="1" t="s">
        <v>25</v>
      </c>
    </row>
    <row r="216" spans="1:11" ht="15" customHeight="1" x14ac:dyDescent="0.35">
      <c r="A216" s="1">
        <v>2050</v>
      </c>
      <c r="B216" s="1" t="s">
        <v>30</v>
      </c>
      <c r="C216" s="1" t="str">
        <f t="shared" si="81"/>
        <v>Ammonia-FR-HIGH</v>
      </c>
      <c r="D216" s="1" t="s">
        <v>25</v>
      </c>
      <c r="E216" s="1" t="s">
        <v>27</v>
      </c>
      <c r="F216" s="3">
        <f t="shared" si="78"/>
        <v>17834.474885844749</v>
      </c>
      <c r="G216" s="3">
        <f t="shared" si="80"/>
        <v>17834.474885844749</v>
      </c>
      <c r="H216" s="1">
        <v>69.44</v>
      </c>
      <c r="I216" s="1">
        <v>156230</v>
      </c>
      <c r="J216" s="1" t="s">
        <v>26</v>
      </c>
      <c r="K216" s="1" t="s">
        <v>25</v>
      </c>
    </row>
    <row r="217" spans="1:11" ht="15" customHeight="1" x14ac:dyDescent="0.35">
      <c r="A217" s="1">
        <v>2050</v>
      </c>
      <c r="B217" s="1" t="s">
        <v>30</v>
      </c>
      <c r="C217" s="1" t="str">
        <f t="shared" si="81"/>
        <v>Ammonia-NL-HIGH</v>
      </c>
      <c r="D217" s="1" t="s">
        <v>25</v>
      </c>
      <c r="E217" s="1" t="s">
        <v>28</v>
      </c>
      <c r="F217" s="3">
        <f t="shared" si="78"/>
        <v>10496.575342465754</v>
      </c>
      <c r="G217" s="3">
        <f t="shared" si="80"/>
        <v>10496.575342465754</v>
      </c>
      <c r="H217" s="1">
        <v>69.44</v>
      </c>
      <c r="I217" s="1">
        <v>91950</v>
      </c>
      <c r="J217" s="1" t="s">
        <v>26</v>
      </c>
      <c r="K217" s="1" t="s">
        <v>25</v>
      </c>
    </row>
    <row r="218" spans="1:11" ht="15" customHeight="1" x14ac:dyDescent="0.35">
      <c r="A218">
        <v>2035</v>
      </c>
      <c r="B218" s="1" t="s">
        <v>31</v>
      </c>
      <c r="C218" s="1" t="str">
        <f>_xlfn.CONCAT(D218,"-",E218,"-LOW")</f>
        <v>DZ-ES-LOW</v>
      </c>
      <c r="D218" s="1" t="s">
        <v>12</v>
      </c>
      <c r="E218" s="1" t="s">
        <v>13</v>
      </c>
      <c r="F218" s="3">
        <v>0</v>
      </c>
      <c r="G218" s="3">
        <f t="shared" si="80"/>
        <v>0</v>
      </c>
      <c r="H218" s="1">
        <v>42.328125</v>
      </c>
      <c r="I218" s="1">
        <v>13350</v>
      </c>
      <c r="J218" s="1" t="s">
        <v>14</v>
      </c>
      <c r="K218" s="1" t="s">
        <v>15</v>
      </c>
    </row>
    <row r="219" spans="1:11" ht="15" customHeight="1" x14ac:dyDescent="0.35">
      <c r="A219">
        <v>2035</v>
      </c>
      <c r="B219" s="1" t="s">
        <v>31</v>
      </c>
      <c r="C219" s="1" t="str">
        <f>_xlfn.CONCAT(D219,"-",E219,"-HIGH")</f>
        <v>DZ-ES-HIGH</v>
      </c>
      <c r="D219" s="1" t="s">
        <v>12</v>
      </c>
      <c r="E219" s="1" t="s">
        <v>13</v>
      </c>
      <c r="F219" s="3">
        <v>0</v>
      </c>
      <c r="G219" s="3">
        <f t="shared" si="80"/>
        <v>0</v>
      </c>
      <c r="H219" s="1">
        <v>70.546875</v>
      </c>
      <c r="I219" s="1">
        <v>31150</v>
      </c>
      <c r="J219" s="1" t="s">
        <v>14</v>
      </c>
      <c r="K219" s="1" t="s">
        <v>15</v>
      </c>
    </row>
    <row r="220" spans="1:11" ht="15" customHeight="1" x14ac:dyDescent="0.35">
      <c r="A220">
        <v>2035</v>
      </c>
      <c r="B220" s="1" t="s">
        <v>31</v>
      </c>
      <c r="C220" s="1" t="str">
        <f t="shared" ref="C220" si="82">_xlfn.CONCAT(D220,"-",E220,"-LOW")</f>
        <v>MA-ES-LOW</v>
      </c>
      <c r="D220" s="1" t="s">
        <v>16</v>
      </c>
      <c r="E220" s="1" t="s">
        <v>13</v>
      </c>
      <c r="F220" s="6">
        <v>565.06849315068496</v>
      </c>
      <c r="G220" s="3">
        <v>0</v>
      </c>
      <c r="H220" s="1">
        <v>42</v>
      </c>
      <c r="I220" s="1">
        <f t="shared" ref="I220:I221" si="83">F220*8760/1000</f>
        <v>4950</v>
      </c>
      <c r="J220" s="1" t="s">
        <v>14</v>
      </c>
      <c r="K220" s="1" t="s">
        <v>15</v>
      </c>
    </row>
    <row r="221" spans="1:11" ht="15" customHeight="1" x14ac:dyDescent="0.35">
      <c r="A221">
        <v>2035</v>
      </c>
      <c r="B221" s="1" t="s">
        <v>31</v>
      </c>
      <c r="C221" s="1" t="str">
        <f t="shared" ref="C221" si="84">_xlfn.CONCAT(D221,"-",E221,"-HIGH")</f>
        <v>MA-ES-HIGH</v>
      </c>
      <c r="D221" s="1" t="s">
        <v>16</v>
      </c>
      <c r="E221" s="1" t="s">
        <v>13</v>
      </c>
      <c r="F221" s="6">
        <v>1718.0365296803652</v>
      </c>
      <c r="G221" s="3">
        <v>0</v>
      </c>
      <c r="H221" s="1">
        <v>70.55</v>
      </c>
      <c r="I221" s="1">
        <f t="shared" si="83"/>
        <v>15050</v>
      </c>
      <c r="J221" s="1" t="s">
        <v>14</v>
      </c>
      <c r="K221" s="1" t="s">
        <v>15</v>
      </c>
    </row>
    <row r="222" spans="1:11" ht="15" customHeight="1" x14ac:dyDescent="0.35">
      <c r="A222">
        <v>2035</v>
      </c>
      <c r="B222" s="1" t="s">
        <v>31</v>
      </c>
      <c r="C222" s="1" t="str">
        <f t="shared" ref="C222" si="85">_xlfn.CONCAT(D222,"-",E222,"-LOW")</f>
        <v>DZ-IT-LOW</v>
      </c>
      <c r="D222" s="1" t="s">
        <v>12</v>
      </c>
      <c r="E222" s="1" t="s">
        <v>17</v>
      </c>
      <c r="F222" s="3">
        <f t="shared" ref="F222:F223" si="86">I222/8.76</f>
        <v>5633.5616438356165</v>
      </c>
      <c r="G222" s="3">
        <f t="shared" ref="G222:G223" si="87">+F222</f>
        <v>5633.5616438356165</v>
      </c>
      <c r="H222" s="3">
        <v>42.328125</v>
      </c>
      <c r="I222" s="3">
        <v>49350</v>
      </c>
      <c r="J222" s="1" t="s">
        <v>14</v>
      </c>
      <c r="K222" s="1" t="s">
        <v>15</v>
      </c>
    </row>
    <row r="223" spans="1:11" ht="15" customHeight="1" x14ac:dyDescent="0.35">
      <c r="A223">
        <v>2035</v>
      </c>
      <c r="B223" s="1" t="s">
        <v>31</v>
      </c>
      <c r="C223" s="1" t="str">
        <f t="shared" ref="C223" si="88">_xlfn.CONCAT(D223,"-",E223,"-HIGH")</f>
        <v>DZ-IT-HIGH</v>
      </c>
      <c r="D223" s="1" t="s">
        <v>12</v>
      </c>
      <c r="E223" s="1" t="s">
        <v>17</v>
      </c>
      <c r="F223" s="3">
        <f t="shared" si="86"/>
        <v>13144.977168949772</v>
      </c>
      <c r="G223" s="3">
        <f t="shared" si="87"/>
        <v>13144.977168949772</v>
      </c>
      <c r="H223" s="3">
        <v>70.546875</v>
      </c>
      <c r="I223" s="3">
        <v>115150</v>
      </c>
      <c r="J223" s="1" t="s">
        <v>14</v>
      </c>
      <c r="K223" s="1" t="s">
        <v>15</v>
      </c>
    </row>
    <row r="224" spans="1:11" ht="15" customHeight="1" x14ac:dyDescent="0.35">
      <c r="A224">
        <v>2035</v>
      </c>
      <c r="B224" s="1" t="s">
        <v>31</v>
      </c>
      <c r="C224" s="1" t="str">
        <f t="shared" ref="C224:C237" si="89">_xlfn.CONCAT(D224,"-",E224,"-LOW")</f>
        <v>NO-DE-LOW</v>
      </c>
      <c r="D224" s="1" t="s">
        <v>18</v>
      </c>
      <c r="E224" s="1" t="s">
        <v>19</v>
      </c>
      <c r="F224" s="3">
        <f t="shared" si="78"/>
        <v>4885.8447488584479</v>
      </c>
      <c r="G224" s="3">
        <f t="shared" si="80"/>
        <v>4885.8447488584479</v>
      </c>
      <c r="H224" s="1">
        <v>38.699999999999996</v>
      </c>
      <c r="I224" s="1">
        <v>42800</v>
      </c>
      <c r="J224" s="1" t="s">
        <v>14</v>
      </c>
      <c r="K224" s="1" t="s">
        <v>15</v>
      </c>
    </row>
    <row r="225" spans="1:11" ht="15" customHeight="1" x14ac:dyDescent="0.35">
      <c r="A225">
        <v>2035</v>
      </c>
      <c r="B225" s="1" t="s">
        <v>31</v>
      </c>
      <c r="C225" s="1" t="str">
        <f t="shared" ref="C225:C233" si="90">_xlfn.CONCAT(D225,"-",E225,"-HIGH")</f>
        <v>NO-DE-HIGH</v>
      </c>
      <c r="D225" s="1" t="s">
        <v>18</v>
      </c>
      <c r="E225" s="1" t="s">
        <v>19</v>
      </c>
      <c r="F225" s="3">
        <f t="shared" si="78"/>
        <v>12351.598173515982</v>
      </c>
      <c r="G225" s="3">
        <f t="shared" si="80"/>
        <v>12351.598173515982</v>
      </c>
      <c r="H225" s="1">
        <v>64.5</v>
      </c>
      <c r="I225" s="1">
        <v>108200</v>
      </c>
      <c r="J225" s="1" t="s">
        <v>14</v>
      </c>
      <c r="K225" s="1" t="s">
        <v>15</v>
      </c>
    </row>
    <row r="226" spans="1:11" ht="15" customHeight="1" x14ac:dyDescent="0.35">
      <c r="A226">
        <v>2035</v>
      </c>
      <c r="B226" s="1" t="s">
        <v>31</v>
      </c>
      <c r="C226" s="1" t="str">
        <f t="shared" si="89"/>
        <v>NO-BE-LOW</v>
      </c>
      <c r="D226" s="1" t="s">
        <v>18</v>
      </c>
      <c r="E226" s="1" t="s">
        <v>20</v>
      </c>
      <c r="F226" s="3">
        <f t="shared" si="78"/>
        <v>1250</v>
      </c>
      <c r="G226" s="3">
        <f t="shared" si="80"/>
        <v>1250</v>
      </c>
      <c r="H226" s="1">
        <v>38.699999999999996</v>
      </c>
      <c r="I226" s="1">
        <v>10950</v>
      </c>
      <c r="J226" s="1" t="s">
        <v>14</v>
      </c>
      <c r="K226" s="1" t="s">
        <v>15</v>
      </c>
    </row>
    <row r="227" spans="1:11" ht="15" customHeight="1" x14ac:dyDescent="0.35">
      <c r="A227">
        <v>2035</v>
      </c>
      <c r="B227" s="1" t="s">
        <v>31</v>
      </c>
      <c r="C227" s="1" t="str">
        <f t="shared" si="90"/>
        <v>NO-BE-HIGH</v>
      </c>
      <c r="D227" s="1" t="s">
        <v>18</v>
      </c>
      <c r="E227" s="1" t="s">
        <v>20</v>
      </c>
      <c r="F227" s="3">
        <f t="shared" si="78"/>
        <v>2916.6666666666665</v>
      </c>
      <c r="G227" s="3">
        <f t="shared" si="80"/>
        <v>2916.6666666666665</v>
      </c>
      <c r="H227" s="1">
        <v>64.5</v>
      </c>
      <c r="I227" s="1">
        <v>25550</v>
      </c>
      <c r="J227" s="1" t="s">
        <v>14</v>
      </c>
      <c r="K227" s="1" t="s">
        <v>15</v>
      </c>
    </row>
    <row r="228" spans="1:11" ht="15" customHeight="1" x14ac:dyDescent="0.35">
      <c r="A228">
        <v>2035</v>
      </c>
      <c r="B228" s="1" t="s">
        <v>31</v>
      </c>
      <c r="C228" s="1" t="str">
        <f t="shared" si="89"/>
        <v>UA-RO-LOW</v>
      </c>
      <c r="D228" s="1" t="s">
        <v>21</v>
      </c>
      <c r="E228" s="1" t="s">
        <v>22</v>
      </c>
      <c r="F228" s="3">
        <f t="shared" si="78"/>
        <v>1078.7671232876712</v>
      </c>
      <c r="G228" s="3">
        <f t="shared" si="80"/>
        <v>1078.7671232876712</v>
      </c>
      <c r="H228" s="1">
        <v>58.856249999999996</v>
      </c>
      <c r="I228" s="1">
        <v>9450</v>
      </c>
      <c r="J228" s="1" t="s">
        <v>14</v>
      </c>
      <c r="K228" s="1" t="s">
        <v>15</v>
      </c>
    </row>
    <row r="229" spans="1:11" ht="15" customHeight="1" x14ac:dyDescent="0.35">
      <c r="A229">
        <v>2035</v>
      </c>
      <c r="B229" s="1" t="s">
        <v>31</v>
      </c>
      <c r="C229" s="1" t="str">
        <f t="shared" si="90"/>
        <v>UA-RO-HIGH</v>
      </c>
      <c r="D229" s="1" t="s">
        <v>21</v>
      </c>
      <c r="E229" s="1" t="s">
        <v>22</v>
      </c>
      <c r="F229" s="3">
        <f t="shared" si="78"/>
        <v>2517.1232876712329</v>
      </c>
      <c r="G229" s="3">
        <f t="shared" si="80"/>
        <v>2517.1232876712329</v>
      </c>
      <c r="H229" s="1">
        <v>86.671875</v>
      </c>
      <c r="I229" s="1">
        <v>22050</v>
      </c>
      <c r="J229" s="1" t="s">
        <v>14</v>
      </c>
      <c r="K229" s="1" t="s">
        <v>15</v>
      </c>
    </row>
    <row r="230" spans="1:11" ht="15" customHeight="1" x14ac:dyDescent="0.35">
      <c r="A230">
        <v>2035</v>
      </c>
      <c r="B230" s="1" t="s">
        <v>31</v>
      </c>
      <c r="C230" s="1" t="str">
        <f t="shared" si="89"/>
        <v>UA-HU-LOW</v>
      </c>
      <c r="D230" s="1" t="s">
        <v>21</v>
      </c>
      <c r="E230" s="1" t="s">
        <v>23</v>
      </c>
      <c r="F230" s="3">
        <f t="shared" si="78"/>
        <v>941.78082191780823</v>
      </c>
      <c r="G230" s="3">
        <f t="shared" si="80"/>
        <v>941.78082191780823</v>
      </c>
      <c r="H230" s="1">
        <v>52.003124999999997</v>
      </c>
      <c r="I230" s="1">
        <v>8250</v>
      </c>
      <c r="J230" s="1" t="s">
        <v>14</v>
      </c>
      <c r="K230" s="1" t="s">
        <v>15</v>
      </c>
    </row>
    <row r="231" spans="1:11" ht="15" customHeight="1" x14ac:dyDescent="0.35">
      <c r="A231">
        <v>2035</v>
      </c>
      <c r="B231" s="1" t="s">
        <v>31</v>
      </c>
      <c r="C231" s="1" t="str">
        <f t="shared" si="90"/>
        <v>UA-HU-HIGH</v>
      </c>
      <c r="D231" s="1" t="s">
        <v>21</v>
      </c>
      <c r="E231" s="1" t="s">
        <v>23</v>
      </c>
      <c r="F231" s="3">
        <f t="shared" si="78"/>
        <v>2197.488584474886</v>
      </c>
      <c r="G231" s="3">
        <f t="shared" si="80"/>
        <v>2197.488584474886</v>
      </c>
      <c r="H231" s="1">
        <v>86.671875</v>
      </c>
      <c r="I231" s="1">
        <v>19250</v>
      </c>
      <c r="J231" s="1" t="s">
        <v>14</v>
      </c>
      <c r="K231" s="1" t="s">
        <v>15</v>
      </c>
    </row>
    <row r="232" spans="1:11" ht="15" customHeight="1" x14ac:dyDescent="0.35">
      <c r="A232">
        <v>2035</v>
      </c>
      <c r="B232" s="1" t="s">
        <v>31</v>
      </c>
      <c r="C232" s="1" t="str">
        <f t="shared" si="89"/>
        <v>UA-SK-LOW</v>
      </c>
      <c r="D232" s="1" t="s">
        <v>21</v>
      </c>
      <c r="E232" s="1" t="s">
        <v>24</v>
      </c>
      <c r="F232" s="3">
        <f t="shared" si="78"/>
        <v>3287.6712328767126</v>
      </c>
      <c r="G232" s="3">
        <f t="shared" si="80"/>
        <v>3287.6712328767126</v>
      </c>
      <c r="H232" s="1">
        <v>52.003124999999997</v>
      </c>
      <c r="I232" s="1">
        <v>28800</v>
      </c>
      <c r="J232" s="1" t="s">
        <v>14</v>
      </c>
      <c r="K232" s="1" t="s">
        <v>15</v>
      </c>
    </row>
    <row r="233" spans="1:11" ht="15" customHeight="1" x14ac:dyDescent="0.35">
      <c r="A233">
        <v>2035</v>
      </c>
      <c r="B233" s="1" t="s">
        <v>31</v>
      </c>
      <c r="C233" s="1" t="str">
        <f t="shared" si="90"/>
        <v>UA-SK-HIGH</v>
      </c>
      <c r="D233" s="1" t="s">
        <v>21</v>
      </c>
      <c r="E233" s="1" t="s">
        <v>24</v>
      </c>
      <c r="F233" s="3">
        <f t="shared" si="78"/>
        <v>8242.0091324200912</v>
      </c>
      <c r="G233" s="3">
        <f t="shared" si="80"/>
        <v>8242.0091324200912</v>
      </c>
      <c r="H233" s="1">
        <v>86.671875</v>
      </c>
      <c r="I233" s="1">
        <v>72200</v>
      </c>
      <c r="J233" s="1" t="s">
        <v>14</v>
      </c>
      <c r="K233" s="1" t="s">
        <v>15</v>
      </c>
    </row>
    <row r="234" spans="1:11" ht="15" customHeight="1" x14ac:dyDescent="0.35">
      <c r="A234">
        <v>2035</v>
      </c>
      <c r="B234" s="1" t="s">
        <v>31</v>
      </c>
      <c r="C234" s="1" t="str">
        <f t="shared" si="89"/>
        <v>Ammonia-BE-LOW</v>
      </c>
      <c r="D234" s="1" t="s">
        <v>25</v>
      </c>
      <c r="E234" s="1" t="s">
        <v>20</v>
      </c>
      <c r="F234" s="3">
        <v>3700.34</v>
      </c>
      <c r="G234" s="3">
        <v>3700.34</v>
      </c>
      <c r="H234" s="1" t="s">
        <v>32</v>
      </c>
      <c r="I234" s="1">
        <v>32415</v>
      </c>
      <c r="J234" s="1" t="s">
        <v>26</v>
      </c>
      <c r="K234" s="1" t="s">
        <v>25</v>
      </c>
    </row>
    <row r="235" spans="1:11" ht="15" customHeight="1" x14ac:dyDescent="0.35">
      <c r="A235">
        <v>2035</v>
      </c>
      <c r="B235" s="1" t="s">
        <v>31</v>
      </c>
      <c r="C235" s="1" t="str">
        <f t="shared" si="89"/>
        <v>Ammonia-DE-LOW</v>
      </c>
      <c r="D235" s="1" t="s">
        <v>25</v>
      </c>
      <c r="E235" s="1" t="s">
        <v>19</v>
      </c>
      <c r="F235" s="3">
        <v>785.96</v>
      </c>
      <c r="G235" s="3">
        <v>785.96</v>
      </c>
      <c r="H235" s="1" t="s">
        <v>32</v>
      </c>
      <c r="I235" s="1">
        <v>6885</v>
      </c>
      <c r="J235" s="1" t="s">
        <v>26</v>
      </c>
      <c r="K235" s="1" t="s">
        <v>25</v>
      </c>
    </row>
    <row r="236" spans="1:11" ht="15" customHeight="1" x14ac:dyDescent="0.35">
      <c r="A236">
        <v>2035</v>
      </c>
      <c r="B236" s="1" t="s">
        <v>31</v>
      </c>
      <c r="C236" s="1" t="str">
        <f t="shared" si="89"/>
        <v>Ammonia-FR-LOW</v>
      </c>
      <c r="D236" s="1" t="s">
        <v>25</v>
      </c>
      <c r="E236" s="1" t="s">
        <v>27</v>
      </c>
      <c r="F236" s="3">
        <v>785.96</v>
      </c>
      <c r="G236" s="3">
        <v>785.96</v>
      </c>
      <c r="H236" s="1" t="s">
        <v>32</v>
      </c>
      <c r="I236" s="1">
        <v>6885</v>
      </c>
      <c r="J236" s="1" t="s">
        <v>26</v>
      </c>
      <c r="K236" s="1" t="s">
        <v>25</v>
      </c>
    </row>
    <row r="237" spans="1:11" ht="15" customHeight="1" x14ac:dyDescent="0.35">
      <c r="A237">
        <v>2035</v>
      </c>
      <c r="B237" s="1" t="s">
        <v>31</v>
      </c>
      <c r="C237" s="1" t="str">
        <f t="shared" si="89"/>
        <v>Ammonia-NL-LOW</v>
      </c>
      <c r="D237" s="1" t="s">
        <v>25</v>
      </c>
      <c r="E237" s="1" t="s">
        <v>28</v>
      </c>
      <c r="F237" s="3">
        <v>5881.85</v>
      </c>
      <c r="G237" s="3">
        <v>5881.85</v>
      </c>
      <c r="H237" s="1" t="s">
        <v>32</v>
      </c>
      <c r="I237" s="1">
        <v>51525</v>
      </c>
      <c r="J237" s="1" t="s">
        <v>26</v>
      </c>
      <c r="K237" s="1" t="s">
        <v>25</v>
      </c>
    </row>
    <row r="238" spans="1:11" ht="15" customHeight="1" x14ac:dyDescent="0.35">
      <c r="A238">
        <v>2035</v>
      </c>
      <c r="B238" s="1" t="s">
        <v>31</v>
      </c>
      <c r="C238" s="1" t="str">
        <f t="shared" ref="C238:C241" si="91">_xlfn.CONCAT(D238,"-",E238,"-HIGH")</f>
        <v>Ammonia-BE-HIGH</v>
      </c>
      <c r="D238" s="1" t="s">
        <v>25</v>
      </c>
      <c r="E238" s="1" t="s">
        <v>20</v>
      </c>
      <c r="F238" s="3">
        <v>0</v>
      </c>
      <c r="G238" s="3">
        <v>0</v>
      </c>
      <c r="H238" s="1">
        <v>132.4</v>
      </c>
      <c r="I238" s="1">
        <v>0</v>
      </c>
      <c r="J238" s="1" t="s">
        <v>26</v>
      </c>
      <c r="K238" s="1" t="s">
        <v>25</v>
      </c>
    </row>
    <row r="239" spans="1:11" ht="15" customHeight="1" x14ac:dyDescent="0.35">
      <c r="A239">
        <v>2035</v>
      </c>
      <c r="B239" s="1" t="s">
        <v>31</v>
      </c>
      <c r="C239" s="1" t="str">
        <f t="shared" si="91"/>
        <v>Ammonia-DE-HIGH</v>
      </c>
      <c r="D239" s="1" t="s">
        <v>25</v>
      </c>
      <c r="E239" s="1" t="s">
        <v>19</v>
      </c>
      <c r="F239" s="3">
        <v>0</v>
      </c>
      <c r="G239" s="3">
        <v>0</v>
      </c>
      <c r="H239" s="1">
        <v>132.4</v>
      </c>
      <c r="I239" s="1">
        <v>0</v>
      </c>
      <c r="J239" s="1" t="s">
        <v>26</v>
      </c>
      <c r="K239" s="1" t="s">
        <v>25</v>
      </c>
    </row>
    <row r="240" spans="1:11" ht="15" customHeight="1" x14ac:dyDescent="0.35">
      <c r="A240">
        <v>2035</v>
      </c>
      <c r="B240" s="1" t="s">
        <v>31</v>
      </c>
      <c r="C240" s="1" t="str">
        <f t="shared" si="91"/>
        <v>Ammonia-FR-HIGH</v>
      </c>
      <c r="D240" s="1" t="s">
        <v>25</v>
      </c>
      <c r="E240" s="1" t="s">
        <v>27</v>
      </c>
      <c r="F240" s="3">
        <v>0</v>
      </c>
      <c r="G240" s="3">
        <v>0</v>
      </c>
      <c r="H240" s="1">
        <v>132.4</v>
      </c>
      <c r="I240" s="1">
        <v>0</v>
      </c>
      <c r="J240" s="1" t="s">
        <v>26</v>
      </c>
      <c r="K240" s="1" t="s">
        <v>25</v>
      </c>
    </row>
    <row r="241" spans="1:11" ht="15" customHeight="1" x14ac:dyDescent="0.35">
      <c r="A241">
        <v>2035</v>
      </c>
      <c r="B241" s="1" t="s">
        <v>31</v>
      </c>
      <c r="C241" s="1" t="str">
        <f t="shared" si="91"/>
        <v>Ammonia-NL-HIGH</v>
      </c>
      <c r="D241" s="1" t="s">
        <v>25</v>
      </c>
      <c r="E241" s="1" t="s">
        <v>28</v>
      </c>
      <c r="F241" s="3">
        <v>0</v>
      </c>
      <c r="G241" s="3">
        <v>0</v>
      </c>
      <c r="H241" s="1">
        <v>132.4</v>
      </c>
      <c r="I241" s="1">
        <v>0</v>
      </c>
      <c r="J241" s="1" t="s">
        <v>26</v>
      </c>
      <c r="K241" s="1" t="s">
        <v>25</v>
      </c>
    </row>
    <row r="242" spans="1:11" ht="15" customHeight="1" x14ac:dyDescent="0.35">
      <c r="A242">
        <v>2040</v>
      </c>
      <c r="B242" s="1" t="s">
        <v>31</v>
      </c>
      <c r="C242" s="1" t="str">
        <f>_xlfn.CONCAT(D242,"-",E242,"-LOW")</f>
        <v>DZ-ES-LOW</v>
      </c>
      <c r="D242" s="1" t="s">
        <v>12</v>
      </c>
      <c r="E242" s="1" t="s">
        <v>13</v>
      </c>
      <c r="F242" s="3">
        <v>0</v>
      </c>
      <c r="G242" s="3">
        <f t="shared" si="80"/>
        <v>0</v>
      </c>
      <c r="H242" s="1">
        <v>36.224999999999994</v>
      </c>
      <c r="I242" s="1">
        <v>26700</v>
      </c>
      <c r="J242" s="1" t="s">
        <v>14</v>
      </c>
      <c r="K242" s="1" t="s">
        <v>15</v>
      </c>
    </row>
    <row r="243" spans="1:11" ht="15" customHeight="1" x14ac:dyDescent="0.35">
      <c r="A243">
        <v>2040</v>
      </c>
      <c r="B243" s="1" t="s">
        <v>31</v>
      </c>
      <c r="C243" s="1" t="str">
        <f>_xlfn.CONCAT(D243,"-",E243,"-HIGH")</f>
        <v>DZ-ES-HIGH</v>
      </c>
      <c r="D243" s="1" t="s">
        <v>12</v>
      </c>
      <c r="E243" s="1" t="s">
        <v>13</v>
      </c>
      <c r="F243" s="3">
        <v>0</v>
      </c>
      <c r="G243" s="3">
        <f t="shared" si="80"/>
        <v>0</v>
      </c>
      <c r="H243" s="1">
        <v>60.374999999999993</v>
      </c>
      <c r="I243" s="1">
        <v>62300</v>
      </c>
      <c r="J243" s="1" t="s">
        <v>14</v>
      </c>
      <c r="K243" s="1" t="s">
        <v>15</v>
      </c>
    </row>
    <row r="244" spans="1:11" ht="15" customHeight="1" x14ac:dyDescent="0.35">
      <c r="A244">
        <v>2040</v>
      </c>
      <c r="B244" s="1" t="s">
        <v>31</v>
      </c>
      <c r="C244" s="1" t="str">
        <f t="shared" ref="C244" si="92">_xlfn.CONCAT(D244,"-",E244,"-LOW")</f>
        <v>MA-ES-LOW</v>
      </c>
      <c r="D244" s="1" t="s">
        <v>16</v>
      </c>
      <c r="E244" s="1" t="s">
        <v>13</v>
      </c>
      <c r="F244" s="6">
        <v>1130.1369863013699</v>
      </c>
      <c r="G244" s="3">
        <v>0</v>
      </c>
      <c r="H244" s="1">
        <v>36.200000000000003</v>
      </c>
      <c r="I244" s="1">
        <f t="shared" ref="I244:I245" si="93">F244*8760/1000</f>
        <v>9900</v>
      </c>
      <c r="J244" s="1" t="s">
        <v>14</v>
      </c>
      <c r="K244" s="1" t="s">
        <v>15</v>
      </c>
    </row>
    <row r="245" spans="1:11" ht="15" customHeight="1" x14ac:dyDescent="0.35">
      <c r="A245">
        <v>2040</v>
      </c>
      <c r="B245" s="1" t="s">
        <v>31</v>
      </c>
      <c r="C245" s="1" t="str">
        <f t="shared" ref="C245" si="94">_xlfn.CONCAT(D245,"-",E245,"-HIGH")</f>
        <v>MA-ES-HIGH</v>
      </c>
      <c r="D245" s="1" t="s">
        <v>16</v>
      </c>
      <c r="E245" s="1" t="s">
        <v>13</v>
      </c>
      <c r="F245" s="6">
        <v>4121.0045662100465</v>
      </c>
      <c r="G245" s="3">
        <v>0</v>
      </c>
      <c r="H245" s="1">
        <v>60.4</v>
      </c>
      <c r="I245" s="1">
        <f t="shared" si="93"/>
        <v>36100.000000000007</v>
      </c>
      <c r="J245" s="1" t="s">
        <v>14</v>
      </c>
      <c r="K245" s="1" t="s">
        <v>15</v>
      </c>
    </row>
    <row r="246" spans="1:11" ht="15" customHeight="1" x14ac:dyDescent="0.35">
      <c r="A246">
        <v>2040</v>
      </c>
      <c r="B246" s="1" t="s">
        <v>31</v>
      </c>
      <c r="C246" s="1" t="str">
        <f t="shared" ref="C246" si="95">_xlfn.CONCAT(D246,"-",E246,"-LOW")</f>
        <v>DZ-IT-LOW</v>
      </c>
      <c r="D246" s="1" t="s">
        <v>12</v>
      </c>
      <c r="E246" s="1" t="s">
        <v>17</v>
      </c>
      <c r="F246" s="3">
        <f t="shared" ref="F246:F247" si="96">I246/8.76</f>
        <v>8869.8630136986303</v>
      </c>
      <c r="G246" s="3">
        <f t="shared" ref="G246:G247" si="97">+F246</f>
        <v>8869.8630136986303</v>
      </c>
      <c r="H246" s="3">
        <v>36.224999999999994</v>
      </c>
      <c r="I246" s="3">
        <v>77700</v>
      </c>
      <c r="J246" s="1" t="s">
        <v>14</v>
      </c>
      <c r="K246" s="1" t="s">
        <v>15</v>
      </c>
    </row>
    <row r="247" spans="1:11" ht="15" customHeight="1" x14ac:dyDescent="0.35">
      <c r="A247">
        <v>2040</v>
      </c>
      <c r="B247" s="1" t="s">
        <v>31</v>
      </c>
      <c r="C247" s="1" t="str">
        <f t="shared" ref="C247" si="98">_xlfn.CONCAT(D247,"-",E247,"-HIGH")</f>
        <v>DZ-IT-HIGH</v>
      </c>
      <c r="D247" s="1" t="s">
        <v>12</v>
      </c>
      <c r="E247" s="1" t="s">
        <v>17</v>
      </c>
      <c r="F247" s="3">
        <f t="shared" si="96"/>
        <v>20696.347031963473</v>
      </c>
      <c r="G247" s="3">
        <f t="shared" si="97"/>
        <v>20696.347031963473</v>
      </c>
      <c r="H247" s="3">
        <v>60.374999999999993</v>
      </c>
      <c r="I247" s="3">
        <v>181300</v>
      </c>
      <c r="J247" s="1" t="s">
        <v>14</v>
      </c>
      <c r="K247" s="1" t="s">
        <v>15</v>
      </c>
    </row>
    <row r="248" spans="1:11" ht="15" customHeight="1" x14ac:dyDescent="0.35">
      <c r="A248">
        <v>2040</v>
      </c>
      <c r="B248" s="1" t="s">
        <v>31</v>
      </c>
      <c r="C248" s="1" t="str">
        <f t="shared" ref="C248:C261" si="99">_xlfn.CONCAT(D248,"-",E248,"-LOW")</f>
        <v>NO-DE-LOW</v>
      </c>
      <c r="D248" s="1" t="s">
        <v>18</v>
      </c>
      <c r="E248" s="1" t="s">
        <v>19</v>
      </c>
      <c r="F248" s="3">
        <f t="shared" si="78"/>
        <v>5171.232876712329</v>
      </c>
      <c r="G248" s="3">
        <f t="shared" si="80"/>
        <v>5171.232876712329</v>
      </c>
      <c r="H248" s="1">
        <v>41.4</v>
      </c>
      <c r="I248" s="1">
        <v>45300</v>
      </c>
      <c r="J248" s="1" t="s">
        <v>14</v>
      </c>
      <c r="K248" s="1" t="s">
        <v>15</v>
      </c>
    </row>
    <row r="249" spans="1:11" ht="15" customHeight="1" x14ac:dyDescent="0.35">
      <c r="A249">
        <v>2040</v>
      </c>
      <c r="B249" s="1" t="s">
        <v>31</v>
      </c>
      <c r="C249" s="1" t="str">
        <f t="shared" ref="C249:C257" si="100">_xlfn.CONCAT(D249,"-",E249,"-HIGH")</f>
        <v>NO-DE-HIGH</v>
      </c>
      <c r="D249" s="1" t="s">
        <v>18</v>
      </c>
      <c r="E249" s="1" t="s">
        <v>19</v>
      </c>
      <c r="F249" s="3">
        <f t="shared" si="78"/>
        <v>12066.210045662101</v>
      </c>
      <c r="G249" s="3">
        <f t="shared" si="80"/>
        <v>12066.210045662101</v>
      </c>
      <c r="H249" s="1">
        <v>69</v>
      </c>
      <c r="I249" s="1">
        <v>105700</v>
      </c>
      <c r="J249" s="1" t="s">
        <v>14</v>
      </c>
      <c r="K249" s="1" t="s">
        <v>15</v>
      </c>
    </row>
    <row r="250" spans="1:11" ht="15" customHeight="1" x14ac:dyDescent="0.35">
      <c r="A250">
        <v>2040</v>
      </c>
      <c r="B250" s="1" t="s">
        <v>31</v>
      </c>
      <c r="C250" s="1" t="str">
        <f t="shared" si="99"/>
        <v>NO-BE-LOW</v>
      </c>
      <c r="D250" s="1" t="s">
        <v>18</v>
      </c>
      <c r="E250" s="1" t="s">
        <v>20</v>
      </c>
      <c r="F250" s="3">
        <f t="shared" si="78"/>
        <v>2500</v>
      </c>
      <c r="G250" s="3">
        <f t="shared" si="80"/>
        <v>2500</v>
      </c>
      <c r="H250" s="1">
        <v>41.4</v>
      </c>
      <c r="I250" s="1">
        <v>21900</v>
      </c>
      <c r="J250" s="1" t="s">
        <v>14</v>
      </c>
      <c r="K250" s="1" t="s">
        <v>15</v>
      </c>
    </row>
    <row r="251" spans="1:11" ht="15" customHeight="1" x14ac:dyDescent="0.35">
      <c r="A251">
        <v>2040</v>
      </c>
      <c r="B251" s="1" t="s">
        <v>31</v>
      </c>
      <c r="C251" s="1" t="str">
        <f t="shared" si="100"/>
        <v>NO-BE-HIGH</v>
      </c>
      <c r="D251" s="1" t="s">
        <v>18</v>
      </c>
      <c r="E251" s="1" t="s">
        <v>20</v>
      </c>
      <c r="F251" s="3">
        <f t="shared" si="78"/>
        <v>5833.333333333333</v>
      </c>
      <c r="G251" s="3">
        <f t="shared" si="80"/>
        <v>5833.333333333333</v>
      </c>
      <c r="H251" s="1">
        <v>69</v>
      </c>
      <c r="I251" s="1">
        <v>51100</v>
      </c>
      <c r="J251" s="1" t="s">
        <v>14</v>
      </c>
      <c r="K251" s="1" t="s">
        <v>15</v>
      </c>
    </row>
    <row r="252" spans="1:11" ht="15" customHeight="1" x14ac:dyDescent="0.35">
      <c r="A252">
        <v>2040</v>
      </c>
      <c r="B252" s="1" t="s">
        <v>31</v>
      </c>
      <c r="C252" s="1" t="str">
        <f t="shared" si="99"/>
        <v>UA-RO-LOW</v>
      </c>
      <c r="D252" s="1" t="s">
        <v>21</v>
      </c>
      <c r="E252" s="1" t="s">
        <v>22</v>
      </c>
      <c r="F252" s="3">
        <f t="shared" si="78"/>
        <v>2157.5342465753424</v>
      </c>
      <c r="G252" s="3">
        <f t="shared" si="80"/>
        <v>2157.5342465753424</v>
      </c>
      <c r="H252" s="1">
        <v>58.65</v>
      </c>
      <c r="I252" s="1">
        <v>18900</v>
      </c>
      <c r="J252" s="1" t="s">
        <v>14</v>
      </c>
      <c r="K252" s="1" t="s">
        <v>15</v>
      </c>
    </row>
    <row r="253" spans="1:11" ht="15" customHeight="1" x14ac:dyDescent="0.35">
      <c r="A253">
        <v>2040</v>
      </c>
      <c r="B253" s="1" t="s">
        <v>31</v>
      </c>
      <c r="C253" s="1" t="str">
        <f t="shared" si="100"/>
        <v>UA-RO-HIGH</v>
      </c>
      <c r="D253" s="1" t="s">
        <v>21</v>
      </c>
      <c r="E253" s="1" t="s">
        <v>22</v>
      </c>
      <c r="F253" s="3">
        <f t="shared" si="78"/>
        <v>5034.2465753424658</v>
      </c>
      <c r="G253" s="3">
        <f t="shared" si="80"/>
        <v>5034.2465753424658</v>
      </c>
      <c r="H253" s="1">
        <v>73.3125</v>
      </c>
      <c r="I253" s="1">
        <v>44100</v>
      </c>
      <c r="J253" s="1" t="s">
        <v>14</v>
      </c>
      <c r="K253" s="1" t="s">
        <v>15</v>
      </c>
    </row>
    <row r="254" spans="1:11" ht="15" customHeight="1" x14ac:dyDescent="0.35">
      <c r="A254">
        <v>2040</v>
      </c>
      <c r="B254" s="1" t="s">
        <v>31</v>
      </c>
      <c r="C254" s="1" t="str">
        <f t="shared" si="99"/>
        <v>UA-HU-LOW</v>
      </c>
      <c r="D254" s="1" t="s">
        <v>21</v>
      </c>
      <c r="E254" s="1" t="s">
        <v>23</v>
      </c>
      <c r="F254" s="3">
        <f t="shared" si="78"/>
        <v>1883.5616438356165</v>
      </c>
      <c r="G254" s="3">
        <f t="shared" si="80"/>
        <v>1883.5616438356165</v>
      </c>
      <c r="H254" s="1">
        <v>43.987499999999997</v>
      </c>
      <c r="I254" s="1">
        <v>16500</v>
      </c>
      <c r="J254" s="1" t="s">
        <v>14</v>
      </c>
      <c r="K254" s="1" t="s">
        <v>15</v>
      </c>
    </row>
    <row r="255" spans="1:11" ht="15" customHeight="1" x14ac:dyDescent="0.35">
      <c r="A255">
        <v>2040</v>
      </c>
      <c r="B255" s="1" t="s">
        <v>31</v>
      </c>
      <c r="C255" s="1" t="str">
        <f t="shared" si="100"/>
        <v>UA-HU-HIGH</v>
      </c>
      <c r="D255" s="1" t="s">
        <v>21</v>
      </c>
      <c r="E255" s="1" t="s">
        <v>23</v>
      </c>
      <c r="F255" s="3">
        <f t="shared" si="78"/>
        <v>4394.977168949772</v>
      </c>
      <c r="G255" s="3">
        <f t="shared" si="80"/>
        <v>4394.977168949772</v>
      </c>
      <c r="H255" s="1">
        <v>73.3125</v>
      </c>
      <c r="I255" s="1">
        <v>38500</v>
      </c>
      <c r="J255" s="1" t="s">
        <v>14</v>
      </c>
      <c r="K255" s="1" t="s">
        <v>15</v>
      </c>
    </row>
    <row r="256" spans="1:11" ht="15" customHeight="1" x14ac:dyDescent="0.35">
      <c r="A256">
        <v>2040</v>
      </c>
      <c r="B256" s="1" t="s">
        <v>31</v>
      </c>
      <c r="C256" s="1" t="str">
        <f t="shared" si="99"/>
        <v>UA-SK-LOW</v>
      </c>
      <c r="D256" s="1" t="s">
        <v>21</v>
      </c>
      <c r="E256" s="1" t="s">
        <v>24</v>
      </c>
      <c r="F256" s="3">
        <f t="shared" si="78"/>
        <v>3904.1095890410961</v>
      </c>
      <c r="G256" s="3">
        <f t="shared" si="80"/>
        <v>3904.1095890410961</v>
      </c>
      <c r="H256" s="1">
        <v>43.987499999999997</v>
      </c>
      <c r="I256" s="1">
        <v>34200</v>
      </c>
      <c r="J256" s="1" t="s">
        <v>14</v>
      </c>
      <c r="K256" s="1" t="s">
        <v>15</v>
      </c>
    </row>
    <row r="257" spans="1:11" ht="15" customHeight="1" x14ac:dyDescent="0.35">
      <c r="A257">
        <v>2040</v>
      </c>
      <c r="B257" s="1" t="s">
        <v>31</v>
      </c>
      <c r="C257" s="1" t="str">
        <f t="shared" si="100"/>
        <v>UA-SK-HIGH</v>
      </c>
      <c r="D257" s="1" t="s">
        <v>21</v>
      </c>
      <c r="E257" s="1" t="s">
        <v>24</v>
      </c>
      <c r="F257" s="3">
        <f t="shared" si="78"/>
        <v>9109.5890410958909</v>
      </c>
      <c r="G257" s="3">
        <f t="shared" si="80"/>
        <v>9109.5890410958909</v>
      </c>
      <c r="H257" s="1">
        <v>73.3125</v>
      </c>
      <c r="I257" s="1">
        <v>79800</v>
      </c>
      <c r="J257" s="1" t="s">
        <v>14</v>
      </c>
      <c r="K257" s="1" t="s">
        <v>15</v>
      </c>
    </row>
    <row r="258" spans="1:11" ht="15" customHeight="1" x14ac:dyDescent="0.35">
      <c r="A258">
        <v>2040</v>
      </c>
      <c r="B258" s="1" t="s">
        <v>31</v>
      </c>
      <c r="C258" s="1" t="str">
        <f t="shared" si="99"/>
        <v>Ammonia-BE-LOW</v>
      </c>
      <c r="D258" s="1" t="s">
        <v>25</v>
      </c>
      <c r="E258" s="1" t="s">
        <v>20</v>
      </c>
      <c r="F258" s="3">
        <v>5117.58</v>
      </c>
      <c r="G258" s="3">
        <v>5117.58</v>
      </c>
      <c r="H258" s="1" t="s">
        <v>32</v>
      </c>
      <c r="I258" s="1">
        <v>44830</v>
      </c>
      <c r="J258" s="1" t="s">
        <v>26</v>
      </c>
      <c r="K258" s="1" t="s">
        <v>25</v>
      </c>
    </row>
    <row r="259" spans="1:11" ht="15" customHeight="1" x14ac:dyDescent="0.35">
      <c r="A259">
        <v>2040</v>
      </c>
      <c r="B259" s="1" t="s">
        <v>31</v>
      </c>
      <c r="C259" s="1" t="str">
        <f t="shared" si="99"/>
        <v>Ammonia-DE-LOW</v>
      </c>
      <c r="D259" s="1" t="s">
        <v>25</v>
      </c>
      <c r="E259" s="1" t="s">
        <v>19</v>
      </c>
      <c r="F259" s="3">
        <v>1001.14</v>
      </c>
      <c r="G259" s="3">
        <v>1001.14</v>
      </c>
      <c r="H259" s="1" t="s">
        <v>32</v>
      </c>
      <c r="I259" s="1">
        <v>8770</v>
      </c>
      <c r="J259" s="1" t="s">
        <v>26</v>
      </c>
      <c r="K259" s="1" t="s">
        <v>25</v>
      </c>
    </row>
    <row r="260" spans="1:11" ht="15" customHeight="1" x14ac:dyDescent="0.35">
      <c r="A260">
        <v>2040</v>
      </c>
      <c r="B260" s="1" t="s">
        <v>31</v>
      </c>
      <c r="C260" s="1" t="str">
        <f t="shared" si="99"/>
        <v>Ammonia-FR-LOW</v>
      </c>
      <c r="D260" s="1" t="s">
        <v>25</v>
      </c>
      <c r="E260" s="1" t="s">
        <v>27</v>
      </c>
      <c r="F260" s="3">
        <v>1001.14</v>
      </c>
      <c r="G260" s="3">
        <v>1001.14</v>
      </c>
      <c r="H260" s="1" t="s">
        <v>32</v>
      </c>
      <c r="I260" s="1">
        <v>8770</v>
      </c>
      <c r="J260" s="1" t="s">
        <v>26</v>
      </c>
      <c r="K260" s="1" t="s">
        <v>25</v>
      </c>
    </row>
    <row r="261" spans="1:11" ht="15" customHeight="1" x14ac:dyDescent="0.35">
      <c r="A261">
        <v>2040</v>
      </c>
      <c r="B261" s="1" t="s">
        <v>31</v>
      </c>
      <c r="C261" s="1" t="str">
        <f t="shared" si="99"/>
        <v>Ammonia-NL-LOW</v>
      </c>
      <c r="D261" s="1" t="s">
        <v>25</v>
      </c>
      <c r="E261" s="1" t="s">
        <v>28</v>
      </c>
      <c r="F261" s="3">
        <v>8339.0400000000009</v>
      </c>
      <c r="G261" s="3">
        <v>8339.0400000000009</v>
      </c>
      <c r="H261" s="1" t="s">
        <v>32</v>
      </c>
      <c r="I261" s="1">
        <v>73050</v>
      </c>
      <c r="J261" s="1" t="s">
        <v>26</v>
      </c>
      <c r="K261" s="1" t="s">
        <v>25</v>
      </c>
    </row>
    <row r="262" spans="1:11" ht="15" customHeight="1" x14ac:dyDescent="0.35">
      <c r="A262">
        <v>2040</v>
      </c>
      <c r="B262" s="1" t="s">
        <v>31</v>
      </c>
      <c r="C262" s="1" t="str">
        <f t="shared" ref="C262:C265" si="101">_xlfn.CONCAT(D262,"-",E262,"-HIGH")</f>
        <v>Ammonia-BE-HIGH</v>
      </c>
      <c r="D262" s="1" t="s">
        <v>25</v>
      </c>
      <c r="E262" s="1" t="s">
        <v>20</v>
      </c>
      <c r="F262" s="3">
        <v>0</v>
      </c>
      <c r="G262" s="3">
        <v>0</v>
      </c>
      <c r="H262" s="1">
        <v>124.7</v>
      </c>
      <c r="I262" s="1">
        <v>0</v>
      </c>
      <c r="J262" s="1" t="s">
        <v>26</v>
      </c>
      <c r="K262" s="1" t="s">
        <v>25</v>
      </c>
    </row>
    <row r="263" spans="1:11" ht="15" customHeight="1" x14ac:dyDescent="0.35">
      <c r="A263">
        <v>2040</v>
      </c>
      <c r="B263" s="1" t="s">
        <v>31</v>
      </c>
      <c r="C263" s="1" t="str">
        <f t="shared" si="101"/>
        <v>Ammonia-DE-HIGH</v>
      </c>
      <c r="D263" s="1" t="s">
        <v>25</v>
      </c>
      <c r="E263" s="1" t="s">
        <v>19</v>
      </c>
      <c r="F263" s="3">
        <v>0</v>
      </c>
      <c r="G263" s="3">
        <v>0</v>
      </c>
      <c r="H263" s="1">
        <v>124.7</v>
      </c>
      <c r="I263" s="1">
        <v>0</v>
      </c>
      <c r="J263" s="1" t="s">
        <v>26</v>
      </c>
      <c r="K263" s="1" t="s">
        <v>25</v>
      </c>
    </row>
    <row r="264" spans="1:11" ht="15" customHeight="1" x14ac:dyDescent="0.35">
      <c r="A264">
        <v>2040</v>
      </c>
      <c r="B264" s="1" t="s">
        <v>31</v>
      </c>
      <c r="C264" s="1" t="str">
        <f t="shared" si="101"/>
        <v>Ammonia-FR-HIGH</v>
      </c>
      <c r="D264" s="1" t="s">
        <v>25</v>
      </c>
      <c r="E264" s="1" t="s">
        <v>27</v>
      </c>
      <c r="F264" s="3">
        <v>0</v>
      </c>
      <c r="G264" s="3">
        <v>0</v>
      </c>
      <c r="H264" s="1">
        <v>124.7</v>
      </c>
      <c r="I264" s="1">
        <v>0</v>
      </c>
      <c r="J264" s="1" t="s">
        <v>26</v>
      </c>
      <c r="K264" s="1" t="s">
        <v>25</v>
      </c>
    </row>
    <row r="265" spans="1:11" ht="15" customHeight="1" x14ac:dyDescent="0.35">
      <c r="A265">
        <v>2040</v>
      </c>
      <c r="B265" s="1" t="s">
        <v>31</v>
      </c>
      <c r="C265" s="1" t="str">
        <f t="shared" si="101"/>
        <v>Ammonia-NL-HIGH</v>
      </c>
      <c r="D265" s="1" t="s">
        <v>25</v>
      </c>
      <c r="E265" s="1" t="s">
        <v>28</v>
      </c>
      <c r="F265" s="3">
        <v>0</v>
      </c>
      <c r="G265" s="3">
        <v>0</v>
      </c>
      <c r="H265" s="1">
        <v>124.7</v>
      </c>
      <c r="I265" s="1">
        <v>0</v>
      </c>
      <c r="J265" s="1" t="s">
        <v>26</v>
      </c>
      <c r="K265" s="1" t="s">
        <v>25</v>
      </c>
    </row>
    <row r="266" spans="1:11" ht="15" customHeight="1" x14ac:dyDescent="0.35">
      <c r="A266">
        <v>2045</v>
      </c>
      <c r="B266" s="1" t="s">
        <v>31</v>
      </c>
      <c r="C266" s="1" t="str">
        <f>_xlfn.CONCAT(D266,"-",E266,"-LOW")</f>
        <v>DZ-ES-LOW</v>
      </c>
      <c r="D266" s="1" t="s">
        <v>12</v>
      </c>
      <c r="E266" s="1" t="s">
        <v>13</v>
      </c>
      <c r="F266" s="3">
        <v>0</v>
      </c>
      <c r="G266" s="3">
        <f t="shared" ref="G266:G305" si="102">+F266</f>
        <v>0</v>
      </c>
      <c r="H266" s="1">
        <v>36.224999999999994</v>
      </c>
      <c r="I266" s="1">
        <v>26700</v>
      </c>
      <c r="J266" s="1" t="s">
        <v>14</v>
      </c>
      <c r="K266" s="1" t="s">
        <v>15</v>
      </c>
    </row>
    <row r="267" spans="1:11" ht="15" customHeight="1" x14ac:dyDescent="0.35">
      <c r="A267">
        <v>2045</v>
      </c>
      <c r="B267" s="1" t="s">
        <v>31</v>
      </c>
      <c r="C267" s="1" t="str">
        <f>_xlfn.CONCAT(D267,"-",E267,"-HIGH")</f>
        <v>DZ-ES-HIGH</v>
      </c>
      <c r="D267" s="1" t="s">
        <v>12</v>
      </c>
      <c r="E267" s="1" t="s">
        <v>13</v>
      </c>
      <c r="F267" s="3">
        <v>0</v>
      </c>
      <c r="G267" s="3">
        <f t="shared" si="102"/>
        <v>0</v>
      </c>
      <c r="H267" s="1">
        <v>60.374999999999993</v>
      </c>
      <c r="I267" s="1">
        <v>62300</v>
      </c>
      <c r="J267" s="1" t="s">
        <v>14</v>
      </c>
      <c r="K267" s="1" t="s">
        <v>15</v>
      </c>
    </row>
    <row r="268" spans="1:11" ht="15" customHeight="1" x14ac:dyDescent="0.35">
      <c r="A268">
        <v>2045</v>
      </c>
      <c r="B268" s="1" t="s">
        <v>31</v>
      </c>
      <c r="C268" s="1" t="str">
        <f t="shared" ref="C268" si="103">_xlfn.CONCAT(D268,"-",E268,"-LOW")</f>
        <v>MA-ES-LOW</v>
      </c>
      <c r="D268" s="1" t="s">
        <v>16</v>
      </c>
      <c r="E268" s="1" t="s">
        <v>13</v>
      </c>
      <c r="F268" s="6">
        <v>1952.0547945205481</v>
      </c>
      <c r="G268" s="3">
        <v>0</v>
      </c>
      <c r="H268" s="1">
        <v>36.200000000000003</v>
      </c>
      <c r="I268" s="1">
        <f t="shared" ref="I268:I269" si="104">F268*8760/1000</f>
        <v>17100</v>
      </c>
      <c r="J268" s="1" t="s">
        <v>14</v>
      </c>
      <c r="K268" s="1" t="s">
        <v>15</v>
      </c>
    </row>
    <row r="269" spans="1:11" ht="15" customHeight="1" x14ac:dyDescent="0.35">
      <c r="A269">
        <v>2045</v>
      </c>
      <c r="B269" s="1" t="s">
        <v>31</v>
      </c>
      <c r="C269" s="1" t="str">
        <f t="shared" ref="C269" si="105">_xlfn.CONCAT(D269,"-",E269,"-HIGH")</f>
        <v>MA-ES-HIGH</v>
      </c>
      <c r="D269" s="1" t="s">
        <v>16</v>
      </c>
      <c r="E269" s="1" t="s">
        <v>13</v>
      </c>
      <c r="F269" s="6">
        <v>7237.4429223744291</v>
      </c>
      <c r="G269" s="3">
        <v>0</v>
      </c>
      <c r="H269" s="1">
        <v>60.4</v>
      </c>
      <c r="I269" s="1">
        <f t="shared" si="104"/>
        <v>63400</v>
      </c>
      <c r="J269" s="1" t="s">
        <v>14</v>
      </c>
      <c r="K269" s="1" t="s">
        <v>15</v>
      </c>
    </row>
    <row r="270" spans="1:11" ht="15" customHeight="1" x14ac:dyDescent="0.35">
      <c r="A270">
        <v>2045</v>
      </c>
      <c r="B270" s="1" t="s">
        <v>31</v>
      </c>
      <c r="C270" s="1" t="str">
        <f t="shared" ref="C270" si="106">_xlfn.CONCAT(D270,"-",E270,"-LOW")</f>
        <v>DZ-IT-LOW</v>
      </c>
      <c r="D270" s="1" t="s">
        <v>12</v>
      </c>
      <c r="E270" s="1" t="s">
        <v>17</v>
      </c>
      <c r="F270" s="3">
        <f t="shared" ref="F270:F271" si="107">I270/8.76</f>
        <v>8869.8630136986303</v>
      </c>
      <c r="G270" s="3">
        <f t="shared" ref="G270:G271" si="108">+F270</f>
        <v>8869.8630136986303</v>
      </c>
      <c r="H270" s="3">
        <v>36.224999999999994</v>
      </c>
      <c r="I270" s="3">
        <v>77700</v>
      </c>
      <c r="J270" s="1" t="s">
        <v>14</v>
      </c>
      <c r="K270" s="1" t="s">
        <v>15</v>
      </c>
    </row>
    <row r="271" spans="1:11" ht="15" customHeight="1" x14ac:dyDescent="0.35">
      <c r="A271">
        <v>2045</v>
      </c>
      <c r="B271" s="1" t="s">
        <v>31</v>
      </c>
      <c r="C271" s="1" t="str">
        <f t="shared" ref="C271" si="109">_xlfn.CONCAT(D271,"-",E271,"-HIGH")</f>
        <v>DZ-IT-HIGH</v>
      </c>
      <c r="D271" s="1" t="s">
        <v>12</v>
      </c>
      <c r="E271" s="1" t="s">
        <v>17</v>
      </c>
      <c r="F271" s="3">
        <f t="shared" si="107"/>
        <v>20696.347031963473</v>
      </c>
      <c r="G271" s="3">
        <f t="shared" si="108"/>
        <v>20696.347031963473</v>
      </c>
      <c r="H271" s="3">
        <v>60.374999999999993</v>
      </c>
      <c r="I271" s="3">
        <v>181300</v>
      </c>
      <c r="J271" s="1" t="s">
        <v>14</v>
      </c>
      <c r="K271" s="1" t="s">
        <v>15</v>
      </c>
    </row>
    <row r="272" spans="1:11" ht="15" customHeight="1" x14ac:dyDescent="0.35">
      <c r="A272">
        <v>2045</v>
      </c>
      <c r="B272" s="1" t="s">
        <v>31</v>
      </c>
      <c r="C272" s="1" t="str">
        <f t="shared" ref="C272:C285" si="110">_xlfn.CONCAT(D272,"-",E272,"-LOW")</f>
        <v>NO-DE-LOW</v>
      </c>
      <c r="D272" s="1" t="s">
        <v>18</v>
      </c>
      <c r="E272" s="1" t="s">
        <v>19</v>
      </c>
      <c r="F272" s="3">
        <f t="shared" ref="F272:F305" si="111">I272/8.76</f>
        <v>5171.232876712329</v>
      </c>
      <c r="G272" s="3">
        <f t="shared" si="102"/>
        <v>5171.232876712329</v>
      </c>
      <c r="H272" s="1">
        <v>41.4</v>
      </c>
      <c r="I272" s="1">
        <v>45300</v>
      </c>
      <c r="J272" s="1" t="s">
        <v>14</v>
      </c>
      <c r="K272" s="1" t="s">
        <v>15</v>
      </c>
    </row>
    <row r="273" spans="1:11" ht="15" customHeight="1" x14ac:dyDescent="0.35">
      <c r="A273">
        <v>2045</v>
      </c>
      <c r="B273" s="1" t="s">
        <v>31</v>
      </c>
      <c r="C273" s="1" t="str">
        <f t="shared" ref="C273:C281" si="112">_xlfn.CONCAT(D273,"-",E273,"-HIGH")</f>
        <v>NO-DE-HIGH</v>
      </c>
      <c r="D273" s="1" t="s">
        <v>18</v>
      </c>
      <c r="E273" s="1" t="s">
        <v>19</v>
      </c>
      <c r="F273" s="3">
        <f t="shared" si="111"/>
        <v>12066.210045662101</v>
      </c>
      <c r="G273" s="3">
        <f t="shared" si="102"/>
        <v>12066.210045662101</v>
      </c>
      <c r="H273" s="1">
        <v>69</v>
      </c>
      <c r="I273" s="1">
        <v>105700</v>
      </c>
      <c r="J273" s="1" t="s">
        <v>14</v>
      </c>
      <c r="K273" s="1" t="s">
        <v>15</v>
      </c>
    </row>
    <row r="274" spans="1:11" ht="15" customHeight="1" x14ac:dyDescent="0.35">
      <c r="A274">
        <v>2045</v>
      </c>
      <c r="B274" s="1" t="s">
        <v>31</v>
      </c>
      <c r="C274" s="1" t="str">
        <f t="shared" si="110"/>
        <v>NO-BE-LOW</v>
      </c>
      <c r="D274" s="1" t="s">
        <v>18</v>
      </c>
      <c r="E274" s="1" t="s">
        <v>20</v>
      </c>
      <c r="F274" s="3">
        <f t="shared" si="111"/>
        <v>2500</v>
      </c>
      <c r="G274" s="3">
        <f t="shared" si="102"/>
        <v>2500</v>
      </c>
      <c r="H274" s="1">
        <v>41.4</v>
      </c>
      <c r="I274" s="1">
        <v>21900</v>
      </c>
      <c r="J274" s="1" t="s">
        <v>14</v>
      </c>
      <c r="K274" s="1" t="s">
        <v>15</v>
      </c>
    </row>
    <row r="275" spans="1:11" ht="15" customHeight="1" x14ac:dyDescent="0.35">
      <c r="A275">
        <v>2045</v>
      </c>
      <c r="B275" s="1" t="s">
        <v>31</v>
      </c>
      <c r="C275" s="1" t="str">
        <f t="shared" si="112"/>
        <v>NO-BE-HIGH</v>
      </c>
      <c r="D275" s="1" t="s">
        <v>18</v>
      </c>
      <c r="E275" s="1" t="s">
        <v>20</v>
      </c>
      <c r="F275" s="3">
        <f t="shared" si="111"/>
        <v>5833.333333333333</v>
      </c>
      <c r="G275" s="3">
        <f t="shared" si="102"/>
        <v>5833.333333333333</v>
      </c>
      <c r="H275" s="1">
        <v>69</v>
      </c>
      <c r="I275" s="1">
        <v>51100</v>
      </c>
      <c r="J275" s="1" t="s">
        <v>14</v>
      </c>
      <c r="K275" s="1" t="s">
        <v>15</v>
      </c>
    </row>
    <row r="276" spans="1:11" ht="15" customHeight="1" x14ac:dyDescent="0.35">
      <c r="A276">
        <v>2045</v>
      </c>
      <c r="B276" s="1" t="s">
        <v>31</v>
      </c>
      <c r="C276" s="1" t="str">
        <f t="shared" si="110"/>
        <v>UA-RO-LOW</v>
      </c>
      <c r="D276" s="1" t="s">
        <v>21</v>
      </c>
      <c r="E276" s="1" t="s">
        <v>22</v>
      </c>
      <c r="F276" s="3">
        <f t="shared" si="111"/>
        <v>2157.5342465753424</v>
      </c>
      <c r="G276" s="3">
        <f t="shared" si="102"/>
        <v>2157.5342465753424</v>
      </c>
      <c r="H276" s="1">
        <v>58.65</v>
      </c>
      <c r="I276" s="1">
        <v>18900</v>
      </c>
      <c r="J276" s="1" t="s">
        <v>14</v>
      </c>
      <c r="K276" s="1" t="s">
        <v>15</v>
      </c>
    </row>
    <row r="277" spans="1:11" ht="15" customHeight="1" x14ac:dyDescent="0.35">
      <c r="A277">
        <v>2045</v>
      </c>
      <c r="B277" s="1" t="s">
        <v>31</v>
      </c>
      <c r="C277" s="1" t="str">
        <f t="shared" si="112"/>
        <v>UA-RO-HIGH</v>
      </c>
      <c r="D277" s="1" t="s">
        <v>21</v>
      </c>
      <c r="E277" s="1" t="s">
        <v>22</v>
      </c>
      <c r="F277" s="3">
        <f t="shared" si="111"/>
        <v>5034.2465753424658</v>
      </c>
      <c r="G277" s="3">
        <f t="shared" si="102"/>
        <v>5034.2465753424658</v>
      </c>
      <c r="H277" s="1">
        <v>73.3125</v>
      </c>
      <c r="I277" s="1">
        <v>44100</v>
      </c>
      <c r="J277" s="1" t="s">
        <v>14</v>
      </c>
      <c r="K277" s="1" t="s">
        <v>15</v>
      </c>
    </row>
    <row r="278" spans="1:11" ht="15" customHeight="1" x14ac:dyDescent="0.35">
      <c r="A278">
        <v>2045</v>
      </c>
      <c r="B278" s="1" t="s">
        <v>31</v>
      </c>
      <c r="C278" s="1" t="str">
        <f t="shared" si="110"/>
        <v>UA-HU-LOW</v>
      </c>
      <c r="D278" s="1" t="s">
        <v>21</v>
      </c>
      <c r="E278" s="1" t="s">
        <v>23</v>
      </c>
      <c r="F278" s="3">
        <f t="shared" si="111"/>
        <v>1883.5616438356165</v>
      </c>
      <c r="G278" s="3">
        <f t="shared" si="102"/>
        <v>1883.5616438356165</v>
      </c>
      <c r="H278" s="1">
        <v>43.987499999999997</v>
      </c>
      <c r="I278" s="1">
        <v>16500</v>
      </c>
      <c r="J278" s="1" t="s">
        <v>14</v>
      </c>
      <c r="K278" s="1" t="s">
        <v>15</v>
      </c>
    </row>
    <row r="279" spans="1:11" ht="15" customHeight="1" x14ac:dyDescent="0.35">
      <c r="A279">
        <v>2045</v>
      </c>
      <c r="B279" s="1" t="s">
        <v>31</v>
      </c>
      <c r="C279" s="1" t="str">
        <f t="shared" si="112"/>
        <v>UA-HU-HIGH</v>
      </c>
      <c r="D279" s="1" t="s">
        <v>21</v>
      </c>
      <c r="E279" s="1" t="s">
        <v>23</v>
      </c>
      <c r="F279" s="3">
        <f t="shared" si="111"/>
        <v>4394.977168949772</v>
      </c>
      <c r="G279" s="3">
        <f t="shared" si="102"/>
        <v>4394.977168949772</v>
      </c>
      <c r="H279" s="1">
        <v>73.3125</v>
      </c>
      <c r="I279" s="1">
        <v>38500</v>
      </c>
      <c r="J279" s="1" t="s">
        <v>14</v>
      </c>
      <c r="K279" s="1" t="s">
        <v>15</v>
      </c>
    </row>
    <row r="280" spans="1:11" ht="15" customHeight="1" x14ac:dyDescent="0.35">
      <c r="A280">
        <v>2045</v>
      </c>
      <c r="B280" s="1" t="s">
        <v>31</v>
      </c>
      <c r="C280" s="1" t="str">
        <f t="shared" si="110"/>
        <v>UA-SK-LOW</v>
      </c>
      <c r="D280" s="1" t="s">
        <v>21</v>
      </c>
      <c r="E280" s="1" t="s">
        <v>24</v>
      </c>
      <c r="F280" s="3">
        <f t="shared" si="111"/>
        <v>3904.1095890410961</v>
      </c>
      <c r="G280" s="3">
        <f t="shared" si="102"/>
        <v>3904.1095890410961</v>
      </c>
      <c r="H280" s="1">
        <v>43.987499999999997</v>
      </c>
      <c r="I280" s="1">
        <v>34200</v>
      </c>
      <c r="J280" s="1" t="s">
        <v>14</v>
      </c>
      <c r="K280" s="1" t="s">
        <v>15</v>
      </c>
    </row>
    <row r="281" spans="1:11" ht="15" customHeight="1" x14ac:dyDescent="0.35">
      <c r="A281">
        <v>2045</v>
      </c>
      <c r="B281" s="1" t="s">
        <v>31</v>
      </c>
      <c r="C281" s="1" t="str">
        <f t="shared" si="112"/>
        <v>UA-SK-HIGH</v>
      </c>
      <c r="D281" s="2" t="s">
        <v>21</v>
      </c>
      <c r="E281" s="2" t="s">
        <v>24</v>
      </c>
      <c r="F281" s="3">
        <f t="shared" si="111"/>
        <v>9109.5890410958909</v>
      </c>
      <c r="G281" s="3">
        <f t="shared" si="102"/>
        <v>9109.5890410958909</v>
      </c>
      <c r="H281" s="1">
        <v>73.3125</v>
      </c>
      <c r="I281" s="1">
        <v>79800</v>
      </c>
      <c r="J281" s="2" t="s">
        <v>14</v>
      </c>
      <c r="K281" s="2" t="s">
        <v>15</v>
      </c>
    </row>
    <row r="282" spans="1:11" ht="15" customHeight="1" x14ac:dyDescent="0.35">
      <c r="A282">
        <v>2045</v>
      </c>
      <c r="B282" s="1" t="s">
        <v>31</v>
      </c>
      <c r="C282" s="1" t="str">
        <f t="shared" si="110"/>
        <v>Ammonia-BE-LOW</v>
      </c>
      <c r="D282" s="2" t="s">
        <v>25</v>
      </c>
      <c r="E282" s="2" t="s">
        <v>20</v>
      </c>
      <c r="F282" s="3">
        <v>5117.58</v>
      </c>
      <c r="G282" s="3">
        <v>5117.58</v>
      </c>
      <c r="H282" s="1" t="s">
        <v>32</v>
      </c>
      <c r="I282" s="1">
        <v>44830</v>
      </c>
      <c r="J282" s="2" t="s">
        <v>26</v>
      </c>
      <c r="K282" s="2" t="s">
        <v>25</v>
      </c>
    </row>
    <row r="283" spans="1:11" ht="15" customHeight="1" x14ac:dyDescent="0.35">
      <c r="A283">
        <v>2045</v>
      </c>
      <c r="B283" s="1" t="s">
        <v>31</v>
      </c>
      <c r="C283" s="1" t="str">
        <f t="shared" si="110"/>
        <v>Ammonia-DE-LOW</v>
      </c>
      <c r="D283" s="2" t="s">
        <v>25</v>
      </c>
      <c r="E283" s="2" t="s">
        <v>19</v>
      </c>
      <c r="F283" s="3">
        <v>1001.14</v>
      </c>
      <c r="G283" s="3">
        <v>1001.14</v>
      </c>
      <c r="H283" s="1" t="s">
        <v>32</v>
      </c>
      <c r="I283" s="1">
        <v>8770</v>
      </c>
      <c r="J283" s="2" t="s">
        <v>26</v>
      </c>
      <c r="K283" s="2" t="s">
        <v>25</v>
      </c>
    </row>
    <row r="284" spans="1:11" ht="15" customHeight="1" x14ac:dyDescent="0.35">
      <c r="A284">
        <v>2045</v>
      </c>
      <c r="B284" s="1" t="s">
        <v>31</v>
      </c>
      <c r="C284" s="1" t="str">
        <f t="shared" si="110"/>
        <v>Ammonia-FR-LOW</v>
      </c>
      <c r="D284" s="2" t="s">
        <v>25</v>
      </c>
      <c r="E284" s="2" t="s">
        <v>27</v>
      </c>
      <c r="F284" s="3">
        <v>1001.14</v>
      </c>
      <c r="G284" s="3">
        <v>1001.14</v>
      </c>
      <c r="H284" s="1" t="s">
        <v>32</v>
      </c>
      <c r="I284" s="1">
        <v>8770</v>
      </c>
      <c r="J284" s="2" t="s">
        <v>26</v>
      </c>
      <c r="K284" s="2" t="s">
        <v>25</v>
      </c>
    </row>
    <row r="285" spans="1:11" ht="15" customHeight="1" x14ac:dyDescent="0.35">
      <c r="A285">
        <v>2045</v>
      </c>
      <c r="B285" s="1" t="s">
        <v>31</v>
      </c>
      <c r="C285" s="1" t="str">
        <f t="shared" si="110"/>
        <v>Ammonia-NL-LOW</v>
      </c>
      <c r="D285" s="2" t="s">
        <v>25</v>
      </c>
      <c r="E285" s="2" t="s">
        <v>28</v>
      </c>
      <c r="F285" s="3">
        <v>8339.0400000000009</v>
      </c>
      <c r="G285" s="3">
        <v>8339.0400000000009</v>
      </c>
      <c r="H285" s="1" t="s">
        <v>32</v>
      </c>
      <c r="I285" s="1">
        <v>73050</v>
      </c>
      <c r="J285" s="2" t="s">
        <v>26</v>
      </c>
      <c r="K285" s="2" t="s">
        <v>25</v>
      </c>
    </row>
    <row r="286" spans="1:11" ht="15" customHeight="1" x14ac:dyDescent="0.35">
      <c r="A286">
        <v>2045</v>
      </c>
      <c r="B286" s="1" t="s">
        <v>31</v>
      </c>
      <c r="C286" s="1" t="str">
        <f t="shared" ref="C286:C289" si="113">_xlfn.CONCAT(D286,"-",E286,"-HIGH")</f>
        <v>Ammonia-BE-HIGH</v>
      </c>
      <c r="D286" s="2" t="s">
        <v>25</v>
      </c>
      <c r="E286" s="2" t="s">
        <v>20</v>
      </c>
      <c r="F286" s="3">
        <v>3838.18</v>
      </c>
      <c r="G286" s="3">
        <v>3838.18</v>
      </c>
      <c r="H286" s="1">
        <v>114.7</v>
      </c>
      <c r="I286" s="1">
        <v>33622.5</v>
      </c>
      <c r="J286" s="2" t="s">
        <v>26</v>
      </c>
      <c r="K286" s="2" t="s">
        <v>25</v>
      </c>
    </row>
    <row r="287" spans="1:11" ht="15" customHeight="1" x14ac:dyDescent="0.35">
      <c r="A287">
        <v>2045</v>
      </c>
      <c r="B287" s="1" t="s">
        <v>31</v>
      </c>
      <c r="C287" s="1" t="str">
        <f t="shared" si="113"/>
        <v>Ammonia-DE-HIGH</v>
      </c>
      <c r="D287" s="2" t="s">
        <v>25</v>
      </c>
      <c r="E287" s="2" t="s">
        <v>19</v>
      </c>
      <c r="F287" s="3">
        <v>750.86</v>
      </c>
      <c r="G287" s="3">
        <v>750.86</v>
      </c>
      <c r="H287" s="1">
        <v>114.7</v>
      </c>
      <c r="I287" s="1">
        <v>6577.5</v>
      </c>
      <c r="J287" s="2" t="s">
        <v>26</v>
      </c>
      <c r="K287" s="2" t="s">
        <v>25</v>
      </c>
    </row>
    <row r="288" spans="1:11" ht="15" customHeight="1" x14ac:dyDescent="0.35">
      <c r="A288">
        <v>2045</v>
      </c>
      <c r="B288" s="1" t="s">
        <v>31</v>
      </c>
      <c r="C288" s="1" t="str">
        <f t="shared" si="113"/>
        <v>Ammonia-FR-HIGH</v>
      </c>
      <c r="D288" s="2" t="s">
        <v>25</v>
      </c>
      <c r="E288" s="2" t="s">
        <v>27</v>
      </c>
      <c r="F288" s="3">
        <v>750.86</v>
      </c>
      <c r="G288" s="3">
        <v>750.86</v>
      </c>
      <c r="H288" s="1">
        <v>114.7</v>
      </c>
      <c r="I288" s="1">
        <v>6577.5</v>
      </c>
      <c r="J288" s="2" t="s">
        <v>26</v>
      </c>
      <c r="K288" s="2" t="s">
        <v>25</v>
      </c>
    </row>
    <row r="289" spans="1:11" ht="15" customHeight="1" x14ac:dyDescent="0.35">
      <c r="A289">
        <v>2045</v>
      </c>
      <c r="B289" s="1" t="s">
        <v>31</v>
      </c>
      <c r="C289" s="1" t="str">
        <f t="shared" si="113"/>
        <v>Ammonia-NL-HIGH</v>
      </c>
      <c r="D289" s="2" t="s">
        <v>25</v>
      </c>
      <c r="E289" s="2" t="s">
        <v>28</v>
      </c>
      <c r="F289" s="3">
        <v>6254.28</v>
      </c>
      <c r="G289" s="3">
        <v>6254.28</v>
      </c>
      <c r="H289" s="1">
        <v>114.7</v>
      </c>
      <c r="I289" s="1">
        <v>54787.5</v>
      </c>
      <c r="J289" s="2" t="s">
        <v>26</v>
      </c>
      <c r="K289" s="2" t="s">
        <v>25</v>
      </c>
    </row>
    <row r="290" spans="1:11" ht="15" customHeight="1" x14ac:dyDescent="0.35">
      <c r="A290">
        <v>2050</v>
      </c>
      <c r="B290" s="1" t="s">
        <v>31</v>
      </c>
      <c r="C290" s="1" t="str">
        <f>_xlfn.CONCAT(D290,"-",E290,"-LOW")</f>
        <v>DZ-ES-LOW</v>
      </c>
      <c r="D290" s="2" t="s">
        <v>12</v>
      </c>
      <c r="E290" s="2" t="s">
        <v>13</v>
      </c>
      <c r="F290" s="3">
        <v>0</v>
      </c>
      <c r="G290" s="3">
        <f t="shared" si="102"/>
        <v>0</v>
      </c>
      <c r="H290" s="1">
        <v>36.224999999999994</v>
      </c>
      <c r="I290" s="1">
        <v>26700</v>
      </c>
      <c r="J290" s="2" t="s">
        <v>14</v>
      </c>
      <c r="K290" s="2" t="s">
        <v>15</v>
      </c>
    </row>
    <row r="291" spans="1:11" ht="15" customHeight="1" x14ac:dyDescent="0.35">
      <c r="A291">
        <v>2050</v>
      </c>
      <c r="B291" s="1" t="s">
        <v>31</v>
      </c>
      <c r="C291" s="1" t="str">
        <f>_xlfn.CONCAT(D291,"-",E291,"-HIGH")</f>
        <v>DZ-ES-HIGH</v>
      </c>
      <c r="D291" s="2" t="s">
        <v>12</v>
      </c>
      <c r="E291" s="2" t="s">
        <v>13</v>
      </c>
      <c r="F291" s="3">
        <v>0</v>
      </c>
      <c r="G291" s="3">
        <f t="shared" si="102"/>
        <v>0</v>
      </c>
      <c r="H291" s="1">
        <v>60.374999999999993</v>
      </c>
      <c r="I291" s="1">
        <v>62300</v>
      </c>
      <c r="J291" s="2" t="s">
        <v>14</v>
      </c>
      <c r="K291" s="2" t="s">
        <v>15</v>
      </c>
    </row>
    <row r="292" spans="1:11" ht="15" customHeight="1" x14ac:dyDescent="0.35">
      <c r="A292">
        <v>2050</v>
      </c>
      <c r="B292" s="1" t="s">
        <v>31</v>
      </c>
      <c r="C292" s="1" t="str">
        <f t="shared" ref="C292" si="114">_xlfn.CONCAT(D292,"-",E292,"-LOW")</f>
        <v>MA-ES-LOW</v>
      </c>
      <c r="D292" s="2" t="s">
        <v>16</v>
      </c>
      <c r="E292" s="2" t="s">
        <v>13</v>
      </c>
      <c r="F292" s="6">
        <v>2773.9726027397264</v>
      </c>
      <c r="G292" s="3">
        <v>0</v>
      </c>
      <c r="H292" s="1">
        <v>36.200000000000003</v>
      </c>
      <c r="I292" s="1">
        <f t="shared" ref="I292:I293" si="115">F292*8760/1000</f>
        <v>24300.000000000004</v>
      </c>
      <c r="J292" s="2" t="s">
        <v>14</v>
      </c>
      <c r="K292" s="2" t="s">
        <v>15</v>
      </c>
    </row>
    <row r="293" spans="1:11" ht="15" customHeight="1" x14ac:dyDescent="0.35">
      <c r="A293">
        <v>2050</v>
      </c>
      <c r="B293" s="1" t="s">
        <v>31</v>
      </c>
      <c r="C293" s="1" t="str">
        <f t="shared" ref="C293" si="116">_xlfn.CONCAT(D293,"-",E293,"-HIGH")</f>
        <v>MA-ES-HIGH</v>
      </c>
      <c r="D293" s="2" t="s">
        <v>16</v>
      </c>
      <c r="E293" s="2" t="s">
        <v>13</v>
      </c>
      <c r="F293" s="6">
        <v>10353.881278538813</v>
      </c>
      <c r="G293" s="3">
        <v>0</v>
      </c>
      <c r="H293" s="1">
        <v>60.4</v>
      </c>
      <c r="I293" s="1">
        <f t="shared" si="115"/>
        <v>90700</v>
      </c>
      <c r="J293" s="2" t="s">
        <v>14</v>
      </c>
      <c r="K293" s="2" t="s">
        <v>15</v>
      </c>
    </row>
    <row r="294" spans="1:11" ht="15" customHeight="1" x14ac:dyDescent="0.35">
      <c r="A294">
        <v>2050</v>
      </c>
      <c r="B294" s="1" t="s">
        <v>31</v>
      </c>
      <c r="C294" s="1" t="str">
        <f t="shared" ref="C294" si="117">_xlfn.CONCAT(D294,"-",E294,"-LOW")</f>
        <v>DZ-IT-LOW</v>
      </c>
      <c r="D294" s="2" t="s">
        <v>12</v>
      </c>
      <c r="E294" s="2" t="s">
        <v>17</v>
      </c>
      <c r="F294" s="3">
        <f t="shared" ref="F294:F295" si="118">I294/8.76</f>
        <v>8869.8630136986303</v>
      </c>
      <c r="G294" s="3">
        <f t="shared" ref="G294:G295" si="119">+F294</f>
        <v>8869.8630136986303</v>
      </c>
      <c r="H294" s="3">
        <v>36.224999999999994</v>
      </c>
      <c r="I294" s="3">
        <v>77700</v>
      </c>
      <c r="J294" s="2" t="s">
        <v>14</v>
      </c>
      <c r="K294" s="2" t="s">
        <v>15</v>
      </c>
    </row>
    <row r="295" spans="1:11" ht="15" customHeight="1" x14ac:dyDescent="0.35">
      <c r="A295">
        <v>2050</v>
      </c>
      <c r="B295" s="1" t="s">
        <v>31</v>
      </c>
      <c r="C295" s="1" t="str">
        <f t="shared" ref="C295" si="120">_xlfn.CONCAT(D295,"-",E295,"-HIGH")</f>
        <v>DZ-IT-HIGH</v>
      </c>
      <c r="D295" s="2" t="s">
        <v>12</v>
      </c>
      <c r="E295" s="2" t="s">
        <v>17</v>
      </c>
      <c r="F295" s="3">
        <f t="shared" si="118"/>
        <v>20696.347031963473</v>
      </c>
      <c r="G295" s="3">
        <f t="shared" si="119"/>
        <v>20696.347031963473</v>
      </c>
      <c r="H295" s="3">
        <v>60.374999999999993</v>
      </c>
      <c r="I295" s="3">
        <v>181300</v>
      </c>
      <c r="J295" s="2" t="s">
        <v>14</v>
      </c>
      <c r="K295" s="2" t="s">
        <v>15</v>
      </c>
    </row>
    <row r="296" spans="1:11" ht="15" customHeight="1" x14ac:dyDescent="0.35">
      <c r="A296">
        <v>2050</v>
      </c>
      <c r="B296" s="1" t="s">
        <v>31</v>
      </c>
      <c r="C296" s="1" t="str">
        <f t="shared" ref="C296:C309" si="121">_xlfn.CONCAT(D296,"-",E296,"-LOW")</f>
        <v>NO-DE-LOW</v>
      </c>
      <c r="D296" s="2" t="s">
        <v>18</v>
      </c>
      <c r="E296" s="2" t="s">
        <v>19</v>
      </c>
      <c r="F296" s="3">
        <f t="shared" si="111"/>
        <v>5171.232876712329</v>
      </c>
      <c r="G296" s="3">
        <f t="shared" si="102"/>
        <v>5171.232876712329</v>
      </c>
      <c r="H296" s="1">
        <v>41.4</v>
      </c>
      <c r="I296" s="1">
        <v>45300</v>
      </c>
      <c r="J296" s="2" t="s">
        <v>14</v>
      </c>
      <c r="K296" s="2" t="s">
        <v>15</v>
      </c>
    </row>
    <row r="297" spans="1:11" ht="15" customHeight="1" x14ac:dyDescent="0.35">
      <c r="A297">
        <v>2050</v>
      </c>
      <c r="B297" s="1" t="s">
        <v>31</v>
      </c>
      <c r="C297" s="1" t="str">
        <f t="shared" ref="C297:C305" si="122">_xlfn.CONCAT(D297,"-",E297,"-HIGH")</f>
        <v>NO-DE-HIGH</v>
      </c>
      <c r="D297" s="2" t="s">
        <v>18</v>
      </c>
      <c r="E297" s="2" t="s">
        <v>19</v>
      </c>
      <c r="F297" s="3">
        <f t="shared" si="111"/>
        <v>12066.210045662101</v>
      </c>
      <c r="G297" s="3">
        <f t="shared" si="102"/>
        <v>12066.210045662101</v>
      </c>
      <c r="H297" s="1">
        <v>69</v>
      </c>
      <c r="I297" s="1">
        <v>105700</v>
      </c>
      <c r="J297" s="2" t="s">
        <v>14</v>
      </c>
      <c r="K297" s="2" t="s">
        <v>15</v>
      </c>
    </row>
    <row r="298" spans="1:11" ht="15" customHeight="1" x14ac:dyDescent="0.35">
      <c r="A298">
        <v>2050</v>
      </c>
      <c r="B298" s="1" t="s">
        <v>31</v>
      </c>
      <c r="C298" s="1" t="str">
        <f t="shared" si="121"/>
        <v>NO-BE-LOW</v>
      </c>
      <c r="D298" s="2" t="s">
        <v>18</v>
      </c>
      <c r="E298" s="2" t="s">
        <v>20</v>
      </c>
      <c r="F298" s="3">
        <f t="shared" si="111"/>
        <v>2500</v>
      </c>
      <c r="G298" s="3">
        <f t="shared" si="102"/>
        <v>2500</v>
      </c>
      <c r="H298" s="1">
        <v>41.4</v>
      </c>
      <c r="I298" s="1">
        <v>21900</v>
      </c>
      <c r="J298" s="2" t="s">
        <v>14</v>
      </c>
      <c r="K298" s="2" t="s">
        <v>15</v>
      </c>
    </row>
    <row r="299" spans="1:11" ht="15" customHeight="1" x14ac:dyDescent="0.35">
      <c r="A299">
        <v>2050</v>
      </c>
      <c r="B299" s="1" t="s">
        <v>31</v>
      </c>
      <c r="C299" s="1" t="str">
        <f t="shared" si="122"/>
        <v>NO-BE-HIGH</v>
      </c>
      <c r="D299" s="2" t="s">
        <v>18</v>
      </c>
      <c r="E299" s="2" t="s">
        <v>20</v>
      </c>
      <c r="F299" s="3">
        <f t="shared" si="111"/>
        <v>5833.333333333333</v>
      </c>
      <c r="G299" s="3">
        <f t="shared" si="102"/>
        <v>5833.333333333333</v>
      </c>
      <c r="H299" s="1">
        <v>69</v>
      </c>
      <c r="I299" s="1">
        <v>51100</v>
      </c>
      <c r="J299" s="2" t="s">
        <v>14</v>
      </c>
      <c r="K299" s="2" t="s">
        <v>15</v>
      </c>
    </row>
    <row r="300" spans="1:11" ht="15" customHeight="1" x14ac:dyDescent="0.35">
      <c r="A300">
        <v>2050</v>
      </c>
      <c r="B300" s="1" t="s">
        <v>31</v>
      </c>
      <c r="C300" s="1" t="str">
        <f t="shared" si="121"/>
        <v>UA-RO-LOW</v>
      </c>
      <c r="D300" s="2" t="s">
        <v>21</v>
      </c>
      <c r="E300" s="2" t="s">
        <v>22</v>
      </c>
      <c r="F300" s="3">
        <f t="shared" si="111"/>
        <v>2157.5342465753424</v>
      </c>
      <c r="G300" s="3">
        <f t="shared" si="102"/>
        <v>2157.5342465753424</v>
      </c>
      <c r="H300" s="1">
        <v>58.65</v>
      </c>
      <c r="I300" s="1">
        <v>18900</v>
      </c>
      <c r="J300" s="2" t="s">
        <v>14</v>
      </c>
      <c r="K300" s="2" t="s">
        <v>15</v>
      </c>
    </row>
    <row r="301" spans="1:11" ht="15" customHeight="1" x14ac:dyDescent="0.35">
      <c r="A301">
        <v>2050</v>
      </c>
      <c r="B301" s="1" t="s">
        <v>31</v>
      </c>
      <c r="C301" s="1" t="str">
        <f t="shared" si="122"/>
        <v>UA-RO-HIGH</v>
      </c>
      <c r="D301" s="2" t="s">
        <v>21</v>
      </c>
      <c r="E301" s="2" t="s">
        <v>22</v>
      </c>
      <c r="F301" s="3">
        <f t="shared" si="111"/>
        <v>5034.2465753424658</v>
      </c>
      <c r="G301" s="3">
        <f t="shared" si="102"/>
        <v>5034.2465753424658</v>
      </c>
      <c r="H301" s="1">
        <v>73.3125</v>
      </c>
      <c r="I301" s="1">
        <v>44100</v>
      </c>
      <c r="J301" s="2" t="s">
        <v>14</v>
      </c>
      <c r="K301" s="2" t="s">
        <v>15</v>
      </c>
    </row>
    <row r="302" spans="1:11" ht="15" customHeight="1" x14ac:dyDescent="0.35">
      <c r="A302">
        <v>2050</v>
      </c>
      <c r="B302" s="1" t="s">
        <v>31</v>
      </c>
      <c r="C302" s="1" t="str">
        <f t="shared" si="121"/>
        <v>UA-HU-LOW</v>
      </c>
      <c r="D302" s="2" t="s">
        <v>21</v>
      </c>
      <c r="E302" s="2" t="s">
        <v>23</v>
      </c>
      <c r="F302" s="3">
        <f t="shared" si="111"/>
        <v>1883.5616438356165</v>
      </c>
      <c r="G302" s="3">
        <f t="shared" si="102"/>
        <v>1883.5616438356165</v>
      </c>
      <c r="H302" s="1">
        <v>43.987499999999997</v>
      </c>
      <c r="I302" s="1">
        <v>16500</v>
      </c>
      <c r="J302" s="2" t="s">
        <v>14</v>
      </c>
      <c r="K302" s="2" t="s">
        <v>15</v>
      </c>
    </row>
    <row r="303" spans="1:11" ht="15" customHeight="1" x14ac:dyDescent="0.35">
      <c r="A303">
        <v>2050</v>
      </c>
      <c r="B303" s="1" t="s">
        <v>31</v>
      </c>
      <c r="C303" s="1" t="str">
        <f t="shared" si="122"/>
        <v>UA-HU-HIGH</v>
      </c>
      <c r="D303" s="2" t="s">
        <v>21</v>
      </c>
      <c r="E303" s="2" t="s">
        <v>23</v>
      </c>
      <c r="F303" s="3">
        <f t="shared" si="111"/>
        <v>4394.977168949772</v>
      </c>
      <c r="G303" s="3">
        <f t="shared" si="102"/>
        <v>4394.977168949772</v>
      </c>
      <c r="H303" s="1">
        <v>73.3125</v>
      </c>
      <c r="I303" s="1">
        <v>38500</v>
      </c>
      <c r="J303" s="2" t="s">
        <v>14</v>
      </c>
      <c r="K303" s="2" t="s">
        <v>15</v>
      </c>
    </row>
    <row r="304" spans="1:11" ht="15" customHeight="1" x14ac:dyDescent="0.35">
      <c r="A304">
        <v>2050</v>
      </c>
      <c r="B304" s="1" t="s">
        <v>31</v>
      </c>
      <c r="C304" s="1" t="str">
        <f t="shared" si="121"/>
        <v>UA-SK-LOW</v>
      </c>
      <c r="D304" s="2" t="s">
        <v>21</v>
      </c>
      <c r="E304" s="2" t="s">
        <v>24</v>
      </c>
      <c r="F304" s="3">
        <f t="shared" si="111"/>
        <v>3904.1095890410961</v>
      </c>
      <c r="G304" s="3">
        <f t="shared" si="102"/>
        <v>3904.1095890410961</v>
      </c>
      <c r="H304" s="1">
        <v>43.987499999999997</v>
      </c>
      <c r="I304" s="1">
        <v>34200</v>
      </c>
      <c r="J304" s="2" t="s">
        <v>14</v>
      </c>
      <c r="K304" s="2" t="s">
        <v>15</v>
      </c>
    </row>
    <row r="305" spans="1:11" ht="15" customHeight="1" x14ac:dyDescent="0.35">
      <c r="A305">
        <v>2050</v>
      </c>
      <c r="B305" s="1" t="s">
        <v>31</v>
      </c>
      <c r="C305" s="1" t="str">
        <f t="shared" si="122"/>
        <v>UA-SK-HIGH</v>
      </c>
      <c r="D305" s="2" t="s">
        <v>21</v>
      </c>
      <c r="E305" s="2" t="s">
        <v>24</v>
      </c>
      <c r="F305" s="3">
        <f t="shared" si="111"/>
        <v>9109.5890410958909</v>
      </c>
      <c r="G305" s="3">
        <f t="shared" si="102"/>
        <v>9109.5890410958909</v>
      </c>
      <c r="H305" s="1">
        <v>73.3125</v>
      </c>
      <c r="I305" s="1">
        <v>79800</v>
      </c>
      <c r="J305" s="2" t="s">
        <v>14</v>
      </c>
      <c r="K305" s="2" t="s">
        <v>15</v>
      </c>
    </row>
    <row r="306" spans="1:11" ht="15" customHeight="1" x14ac:dyDescent="0.35">
      <c r="A306">
        <v>2050</v>
      </c>
      <c r="B306" s="1" t="s">
        <v>31</v>
      </c>
      <c r="C306" s="1" t="str">
        <f t="shared" si="121"/>
        <v>Ammonia-BE-LOW</v>
      </c>
      <c r="D306" s="2" t="s">
        <v>25</v>
      </c>
      <c r="E306" s="2" t="s">
        <v>20</v>
      </c>
      <c r="F306" s="3">
        <v>5117.58</v>
      </c>
      <c r="G306" s="3">
        <v>5117.58</v>
      </c>
      <c r="H306" s="1">
        <v>0</v>
      </c>
      <c r="I306" s="1">
        <v>44830</v>
      </c>
      <c r="J306" s="2" t="s">
        <v>26</v>
      </c>
      <c r="K306" s="2" t="s">
        <v>25</v>
      </c>
    </row>
    <row r="307" spans="1:11" ht="15" customHeight="1" x14ac:dyDescent="0.35">
      <c r="A307">
        <v>2050</v>
      </c>
      <c r="B307" s="1" t="s">
        <v>31</v>
      </c>
      <c r="C307" s="1" t="str">
        <f t="shared" si="121"/>
        <v>Ammonia-DE-LOW</v>
      </c>
      <c r="D307" s="2" t="s">
        <v>25</v>
      </c>
      <c r="E307" s="2" t="s">
        <v>19</v>
      </c>
      <c r="F307" s="3">
        <v>1001.14</v>
      </c>
      <c r="G307" s="3">
        <v>1001.14</v>
      </c>
      <c r="H307" s="1">
        <v>0</v>
      </c>
      <c r="I307" s="1">
        <v>8770</v>
      </c>
      <c r="J307" s="2" t="s">
        <v>26</v>
      </c>
      <c r="K307" s="2" t="s">
        <v>25</v>
      </c>
    </row>
    <row r="308" spans="1:11" ht="15" customHeight="1" x14ac:dyDescent="0.35">
      <c r="A308">
        <v>2050</v>
      </c>
      <c r="B308" s="1" t="s">
        <v>31</v>
      </c>
      <c r="C308" s="1" t="str">
        <f t="shared" si="121"/>
        <v>Ammonia-FR-LOW</v>
      </c>
      <c r="D308" s="2" t="s">
        <v>25</v>
      </c>
      <c r="E308" s="2" t="s">
        <v>27</v>
      </c>
      <c r="F308" s="3">
        <v>1001.14</v>
      </c>
      <c r="G308" s="3">
        <v>1001.14</v>
      </c>
      <c r="H308" s="1">
        <v>0</v>
      </c>
      <c r="I308" s="1">
        <v>8770</v>
      </c>
      <c r="J308" s="2" t="s">
        <v>26</v>
      </c>
      <c r="K308" s="2" t="s">
        <v>25</v>
      </c>
    </row>
    <row r="309" spans="1:11" ht="15" customHeight="1" x14ac:dyDescent="0.35">
      <c r="A309">
        <v>2050</v>
      </c>
      <c r="B309" s="1" t="s">
        <v>31</v>
      </c>
      <c r="C309" s="1" t="str">
        <f t="shared" si="121"/>
        <v>Ammonia-NL-LOW</v>
      </c>
      <c r="D309" s="2" t="s">
        <v>25</v>
      </c>
      <c r="E309" s="2" t="s">
        <v>28</v>
      </c>
      <c r="F309" s="3">
        <v>8339.0400000000009</v>
      </c>
      <c r="G309" s="3">
        <v>8339.0400000000009</v>
      </c>
      <c r="H309" s="1">
        <v>0</v>
      </c>
      <c r="I309" s="1">
        <v>73050</v>
      </c>
      <c r="J309" s="2" t="s">
        <v>26</v>
      </c>
      <c r="K309" s="2" t="s">
        <v>25</v>
      </c>
    </row>
    <row r="310" spans="1:11" ht="15" customHeight="1" x14ac:dyDescent="0.35">
      <c r="A310">
        <v>2050</v>
      </c>
      <c r="B310" s="1" t="s">
        <v>31</v>
      </c>
      <c r="C310" s="1" t="str">
        <f t="shared" ref="C310:C313" si="123">_xlfn.CONCAT(D310,"-",E310,"-HIGH")</f>
        <v>Ammonia-BE-HIGH</v>
      </c>
      <c r="D310" s="2" t="s">
        <v>25</v>
      </c>
      <c r="E310" s="2" t="s">
        <v>20</v>
      </c>
      <c r="F310" s="3">
        <v>7676.37</v>
      </c>
      <c r="G310" s="3">
        <v>7676.37</v>
      </c>
      <c r="H310" s="1">
        <v>104</v>
      </c>
      <c r="I310" s="1">
        <v>67245</v>
      </c>
      <c r="J310" s="2" t="s">
        <v>26</v>
      </c>
      <c r="K310" s="2" t="s">
        <v>25</v>
      </c>
    </row>
    <row r="311" spans="1:11" ht="15" customHeight="1" x14ac:dyDescent="0.35">
      <c r="A311">
        <v>2050</v>
      </c>
      <c r="B311" s="1" t="s">
        <v>31</v>
      </c>
      <c r="C311" s="1" t="str">
        <f t="shared" si="123"/>
        <v>Ammonia-DE-HIGH</v>
      </c>
      <c r="D311" s="2" t="s">
        <v>25</v>
      </c>
      <c r="E311" s="2" t="s">
        <v>19</v>
      </c>
      <c r="F311" s="3">
        <v>1501.71</v>
      </c>
      <c r="G311" s="3">
        <v>1501.71</v>
      </c>
      <c r="H311" s="1">
        <v>104</v>
      </c>
      <c r="I311" s="1">
        <v>13155</v>
      </c>
      <c r="J311" s="2" t="s">
        <v>26</v>
      </c>
      <c r="K311" s="2" t="s">
        <v>25</v>
      </c>
    </row>
    <row r="312" spans="1:11" ht="15" customHeight="1" x14ac:dyDescent="0.35">
      <c r="A312">
        <v>2050</v>
      </c>
      <c r="B312" s="1" t="s">
        <v>31</v>
      </c>
      <c r="C312" s="1" t="str">
        <f t="shared" si="123"/>
        <v>Ammonia-FR-HIGH</v>
      </c>
      <c r="D312" s="2" t="s">
        <v>25</v>
      </c>
      <c r="E312" s="2" t="s">
        <v>27</v>
      </c>
      <c r="F312" s="3">
        <v>1501.71</v>
      </c>
      <c r="G312" s="3">
        <v>1501.71</v>
      </c>
      <c r="H312" s="1">
        <v>104</v>
      </c>
      <c r="I312" s="1">
        <v>13155</v>
      </c>
      <c r="J312" s="2" t="s">
        <v>26</v>
      </c>
      <c r="K312" s="2" t="s">
        <v>25</v>
      </c>
    </row>
    <row r="313" spans="1:11" ht="15" customHeight="1" x14ac:dyDescent="0.35">
      <c r="A313">
        <v>2050</v>
      </c>
      <c r="B313" s="1" t="s">
        <v>31</v>
      </c>
      <c r="C313" s="1" t="str">
        <f t="shared" si="123"/>
        <v>Ammonia-NL-HIGH</v>
      </c>
      <c r="D313" s="2" t="s">
        <v>25</v>
      </c>
      <c r="E313" s="2" t="s">
        <v>28</v>
      </c>
      <c r="F313" s="3">
        <v>12508.56</v>
      </c>
      <c r="G313" s="3">
        <v>12508.56</v>
      </c>
      <c r="H313" s="1">
        <v>104</v>
      </c>
      <c r="I313" s="1">
        <v>109575</v>
      </c>
      <c r="J313" s="2" t="s">
        <v>26</v>
      </c>
      <c r="K313" s="2" t="s">
        <v>25</v>
      </c>
    </row>
  </sheetData>
  <pageMargins left="0.7" right="0.7" top="0.78740157499999996" bottom="0.78740157499999996" header="0.3" footer="0.3"/>
  <pageSetup paperSize="9" orientation="portrait" r:id="rId1"/>
  <ignoredErrors>
    <ignoredError sqref="C122:C217 C218:C31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3fb2008-9808-4f29-aa32-2f66631018ed">
      <Value>3</Value>
      <Value>2</Value>
      <Value>1</Value>
    </TaxCatchAll>
    <MYENTSOE_SiteType xmlns="9b216c6c-829b-4bd6-a7b8-61d756915eca">MYENTSOE</MYENTSOE_SiteType>
    <o7c6620afba5434aaae6ef9be3dfdbd2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Extranet</TermName>
          <TermId xmlns="http://schemas.microsoft.com/office/infopath/2007/PartnerControls">922fc1ba-0c8d-4fbf-b30d-83722d0f30f2</TermId>
        </TermInfo>
      </Terms>
    </o7c6620afba5434aaae6ef9be3dfdbd2>
    <h9003f7b9f494612977846e0050fed71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SDC</TermName>
          <TermId xmlns="http://schemas.microsoft.com/office/infopath/2007/PartnerControls">414c202c-9255-45c1-8290-a69e6acf8153</TermId>
        </TermInfo>
      </Terms>
    </h9003f7b9f494612977846e0050fed71>
    <pbc0f0de950a4a35a97ec71d1ea28ac6 xmlns="9b216c6c-829b-4bd6-a7b8-61d756915eca">
      <Terms xmlns="http://schemas.microsoft.com/office/infopath/2007/PartnerControls"/>
    </pbc0f0de950a4a35a97ec71d1ea28ac6>
    <cd67ed8a84074a6585f4dff49f8697b2 xmlns="9b216c6c-829b-4bd6-a7b8-61d756915eca">
      <Terms xmlns="http://schemas.microsoft.com/office/infopath/2007/PartnerControls"/>
    </cd67ed8a84074a6585f4dff49f8697b2>
    <ka6aaa3f9c694727892a9d4c842b0cb7 xmlns="9b216c6c-829b-4bd6-a7b8-61d756915eca">
      <Terms xmlns="http://schemas.microsoft.com/office/infopath/2007/PartnerControls"/>
    </ka6aaa3f9c694727892a9d4c842b0cb7>
    <ff9ab3467cf04ce9aa1cff0f5f816655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Shared</TermName>
          <TermId xmlns="http://schemas.microsoft.com/office/infopath/2007/PartnerControls">04da8cfa-2b68-4725-9db5-e7b66ab623e6</TermId>
        </TermInfo>
      </Terms>
    </ff9ab3467cf04ce9aa1cff0f5f816655>
    <h00809838d2c4acabc9e4b8e74fa1ba3 xmlns="9b216c6c-829b-4bd6-a7b8-61d756915eca">
      <Terms xmlns="http://schemas.microsoft.com/office/infopath/2007/PartnerControls"/>
    </h00809838d2c4acabc9e4b8e74fa1ba3>
    <f25aee4750b24120b97bdbb6766dd771 xmlns="9b216c6c-829b-4bd6-a7b8-61d756915eca">
      <Terms xmlns="http://schemas.microsoft.com/office/infopath/2007/PartnerControls"/>
    </f25aee4750b24120b97bdbb6766dd771>
  </documentManagement>
</p:properties>
</file>

<file path=customXml/item2.xml><?xml version="1.0" encoding="utf-8"?>
<?mso-contentType ?>
<FormTemplates xmlns="http://schemas.microsoft.com/sharepoint/v3/contenttype/form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5B6B50967DEB4BA6EFC3DC4B3E4C2D" ma:contentTypeVersion="25" ma:contentTypeDescription="Create a new document." ma:contentTypeScope="" ma:versionID="f1f9003c72b0ce3e143193d073f3d1a7">
  <xsd:schema xmlns:xsd="http://www.w3.org/2001/XMLSchema" xmlns:xs="http://www.w3.org/2001/XMLSchema" xmlns:p="http://schemas.microsoft.com/office/2006/metadata/properties" xmlns:ns2="9b216c6c-829b-4bd6-a7b8-61d756915eca" xmlns:ns3="e3fb2008-9808-4f29-aa32-2f66631018ed" targetNamespace="http://schemas.microsoft.com/office/2006/metadata/properties" ma:root="true" ma:fieldsID="c4b0a95e95378f5f31da9657be19360d" ns2:_="" ns3:_="">
    <xsd:import namespace="9b216c6c-829b-4bd6-a7b8-61d756915eca"/>
    <xsd:import namespace="e3fb2008-9808-4f29-aa32-2f66631018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YENTSOE_SiteType" minOccurs="0"/>
                <xsd:element ref="ns2:o7c6620afba5434aaae6ef9be3dfdbd2" minOccurs="0"/>
                <xsd:element ref="ns3:TaxCatchAll" minOccurs="0"/>
                <xsd:element ref="ns2:h9003f7b9f494612977846e0050fed71" minOccurs="0"/>
                <xsd:element ref="ns2:pbc0f0de950a4a35a97ec71d1ea28ac6" minOccurs="0"/>
                <xsd:element ref="ns2:f25aee4750b24120b97bdbb6766dd771" minOccurs="0"/>
                <xsd:element ref="ns2:ka6aaa3f9c694727892a9d4c842b0cb7" minOccurs="0"/>
                <xsd:element ref="ns2:h00809838d2c4acabc9e4b8e74fa1ba3" minOccurs="0"/>
                <xsd:element ref="ns2:ff9ab3467cf04ce9aa1cff0f5f816655" minOccurs="0"/>
                <xsd:element ref="ns2:cd67ed8a84074a6585f4dff49f8697b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216c6c-829b-4bd6-a7b8-61d756915e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YENTSOE_SiteType" ma:index="12" nillable="true" ma:displayName="Site Type" ma:default="MYENTSOE" ma:internalName="MYENTSOE_SiteType">
      <xsd:simpleType>
        <xsd:restriction base="dms:Text"/>
      </xsd:simpleType>
    </xsd:element>
    <xsd:element name="o7c6620afba5434aaae6ef9be3dfdbd2" ma:index="14" nillable="true" ma:taxonomy="true" ma:internalName="o7c6620afba5434aaae6ef9be3dfdbd2" ma:taxonomyFieldName="MYENTSOE_PublicType" ma:displayName="Public Type" ma:default="-1;#Extranet|922fc1ba-0c8d-4fbf-b30d-83722d0f30f2" ma:fieldId="{87c6620a-fba5-434a-aae6-ef9be3dfdbd2}" ma:sspId="0cf2b176-d4dc-4d18-8c95-51f9f2dafcd3" ma:termSetId="a0d7c562-4a8e-458a-9f8a-6a29e3d3b26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9003f7b9f494612977846e0050fed71" ma:index="17" nillable="true" ma:taxonomy="true" ma:internalName="h9003f7b9f494612977846e0050fed71" ma:taxonomyFieldName="MYENTSOE_Section" ma:displayName="Section" ma:default="-1;#SDC|414c202c-9255-45c1-8290-a69e6acf8153" ma:fieldId="{19003f7b-9f49-4612-9778-46e0050fed71}" ma:sspId="0cf2b176-d4dc-4d18-8c95-51f9f2dafcd3" ma:termSetId="ca6f290f-ffad-40e7-8c84-e8889b66544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bc0f0de950a4a35a97ec71d1ea28ac6" ma:index="19" nillable="true" ma:taxonomy="true" ma:internalName="pbc0f0de950a4a35a97ec71d1ea28ac6" ma:taxonomyFieldName="MYENTSOE_Classification1" ma:displayName="Classification 1" ma:fieldId="{9bc0f0de-950a-4a35-a97e-c71d1ea28ac6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25aee4750b24120b97bdbb6766dd771" ma:index="21" nillable="true" ma:taxonomy="true" ma:internalName="f25aee4750b24120b97bdbb6766dd771" ma:taxonomyFieldName="MYENTSOE_Classification2" ma:displayName="Classification 2" ma:fieldId="{f25aee47-50b2-4120-b97b-dbb6766dd771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a6aaa3f9c694727892a9d4c842b0cb7" ma:index="23" nillable="true" ma:taxonomy="true" ma:internalName="ka6aaa3f9c694727892a9d4c842b0cb7" ma:taxonomyFieldName="MYENTSOE_Classification3" ma:displayName="Classification 3" ma:fieldId="{4a6aaa3f-9c69-4727-892a-9d4c842b0cb7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00809838d2c4acabc9e4b8e74fa1ba3" ma:index="25" nillable="true" ma:taxonomy="true" ma:internalName="h00809838d2c4acabc9e4b8e74fa1ba3" ma:taxonomyFieldName="MYENTSOE_Classification4" ma:displayName="Classification 4" ma:fieldId="{10080983-8d2c-4aca-bc9e-4b8e74fa1ba3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f9ab3467cf04ce9aa1cff0f5f816655" ma:index="27" nillable="true" ma:taxonomy="true" ma:internalName="ff9ab3467cf04ce9aa1cff0f5f816655" ma:taxonomyFieldName="MYENTSOE_SharingType" ma:displayName="Sharing Type" ma:default="-1;#Shared|04da8cfa-2b68-4725-9db5-e7b66ab623e6" ma:fieldId="{ff9ab346-7cf0-4ce9-aa1c-ff0f5f816655}" ma:sspId="0cf2b176-d4dc-4d18-8c95-51f9f2dafcd3" ma:termSetId="09b229b3-e0b6-423a-b819-7f93001a6e2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d67ed8a84074a6585f4dff49f8697b2" ma:index="29" nillable="true" ma:taxonomy="true" ma:internalName="cd67ed8a84074a6585f4dff49f8697b2" ma:taxonomyFieldName="Confidentiality" ma:displayName="Confidentiality" ma:fieldId="{cd67ed8a-8407-4a65-85f4-dff49f8697b2}" ma:sspId="0cf2b176-d4dc-4d18-8c95-51f9f2dafcd3" ma:termSetId="1aeb3a4d-5a56-4fc5-b0c8-230b3cd7bda4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fb2008-9808-4f29-aa32-2f66631018e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7b3c731-962d-4f9a-8853-46a084690825}" ma:internalName="TaxCatchAll" ma:showField="CatchAllData" ma:web="e3fb2008-9808-4f29-aa32-2f66631018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D4032F-54DC-4444-84AC-C6F16F312508}">
  <ds:schemaRefs>
    <ds:schemaRef ds:uri="http://schemas.microsoft.com/office/2006/metadata/properties"/>
    <ds:schemaRef ds:uri="http://schemas.microsoft.com/office/infopath/2007/PartnerControls"/>
    <ds:schemaRef ds:uri="febcdd9f-8e8a-4082-9087-afb1140160c2"/>
    <ds:schemaRef ds:uri="747bd86c-ce71-45ea-b8eb-b2faa30a321f"/>
  </ds:schemaRefs>
</ds:datastoreItem>
</file>

<file path=customXml/itemProps2.xml><?xml version="1.0" encoding="utf-8"?>
<ds:datastoreItem xmlns:ds="http://schemas.openxmlformats.org/officeDocument/2006/customXml" ds:itemID="{2137E9DB-45AD-4242-9206-451E0CF8526C}"/>
</file>

<file path=customXml/itemProps3.xml><?xml version="1.0" encoding="utf-8"?>
<ds:datastoreItem xmlns:ds="http://schemas.openxmlformats.org/officeDocument/2006/customXml" ds:itemID="{9F3B33FC-60AF-495F-8DA3-0FEE6F0455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Manager/>
  <Company>Amprion GmbH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Areosa-Bäuml, Guillermo</dc:creator>
  <cp:keywords/>
  <dc:description/>
  <cp:lastModifiedBy>David Radu</cp:lastModifiedBy>
  <cp:revision/>
  <dcterms:created xsi:type="dcterms:W3CDTF">2022-11-02T07:08:15Z</dcterms:created>
  <dcterms:modified xsi:type="dcterms:W3CDTF">2024-02-29T10:30:39Z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0x0101007A5B6B50967DEB4BA6EFC3DC4B3E4C2D</vt:lpwstr>
  </property>
  <property fmtid="{D5CDD505-2E9C-101B-9397-08002B2CF9AE}" pid="3" name="MediaServiceImageTags">
    <vt:lpwstr/>
  </property>
  <property fmtid="{D5CDD505-2E9C-101B-9397-08002B2CF9AE}" pid="4" name="MYENTSOE_Classification2">
    <vt:lpwstr/>
  </property>
  <property fmtid="{D5CDD505-2E9C-101B-9397-08002B2CF9AE}" pid="5" name="Confidentiality">
    <vt:lpwstr/>
  </property>
  <property fmtid="{D5CDD505-2E9C-101B-9397-08002B2CF9AE}" pid="6" name="MYENTSOE_Classification3">
    <vt:lpwstr/>
  </property>
  <property fmtid="{D5CDD505-2E9C-101B-9397-08002B2CF9AE}" pid="7" name="MYENTSOE_PublicType">
    <vt:lpwstr>1;#Extranet|922fc1ba-0c8d-4fbf-b30d-83722d0f30f2</vt:lpwstr>
  </property>
  <property fmtid="{D5CDD505-2E9C-101B-9397-08002B2CF9AE}" pid="8" name="MYENTSOE_SharingType">
    <vt:lpwstr>3;#Shared|04da8cfa-2b68-4725-9db5-e7b66ab623e6</vt:lpwstr>
  </property>
  <property fmtid="{D5CDD505-2E9C-101B-9397-08002B2CF9AE}" pid="9" name="MYENTSOE_Classification1">
    <vt:lpwstr/>
  </property>
  <property fmtid="{D5CDD505-2E9C-101B-9397-08002B2CF9AE}" pid="10" name="MYENTSOE_Section">
    <vt:lpwstr>2;#SDC|414c202c-9255-45c1-8290-a69e6acf8153</vt:lpwstr>
  </property>
  <property fmtid="{D5CDD505-2E9C-101B-9397-08002B2CF9AE}" pid="11" name="MYENTSOE_Classification4">
    <vt:lpwstr/>
  </property>
</Properties>
</file>