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Studna\TYNDP2024\MM inputs\Script_test_data\"/>
    </mc:Choice>
  </mc:AlternateContent>
  <xr:revisionPtr revIDLastSave="4" documentId="13_ncr:1_{61E1B62C-EEE4-45B1-BCAA-C1D87EA9C934}" xr6:coauthVersionLast="47" xr6:coauthVersionMax="47" xr10:uidLastSave="{C7E70F53-6827-4529-B47F-8BEB82B8CBD1}"/>
  <bookViews>
    <workbookView xWindow="28680" yWindow="-120" windowWidth="29040" windowHeight="17640" xr2:uid="{366184B9-47EA-447D-9D35-BD0F380D0531}"/>
  </bookViews>
  <sheets>
    <sheet name="CO2 emission factor" sheetId="1" r:id="rId1"/>
    <sheet name="Gas Blend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M30" i="1"/>
  <c r="L30" i="1"/>
  <c r="K30" i="1"/>
  <c r="J30" i="1"/>
  <c r="I30" i="1"/>
  <c r="H30" i="1"/>
  <c r="G30" i="1"/>
  <c r="F30" i="1"/>
  <c r="H15" i="1" l="1"/>
  <c r="I15" i="1"/>
  <c r="J15" i="1"/>
  <c r="K15" i="1"/>
  <c r="L15" i="1"/>
  <c r="M15" i="1"/>
  <c r="H16" i="1"/>
  <c r="I16" i="1"/>
  <c r="J16" i="1"/>
  <c r="K16" i="1"/>
  <c r="L16" i="1"/>
  <c r="M16" i="1"/>
  <c r="H17" i="1"/>
  <c r="I17" i="1"/>
  <c r="J17" i="1"/>
  <c r="K17" i="1"/>
  <c r="L17" i="1"/>
  <c r="M17" i="1"/>
  <c r="H18" i="1"/>
  <c r="I18" i="1"/>
  <c r="J18" i="1"/>
  <c r="K18" i="1"/>
  <c r="L18" i="1"/>
  <c r="M18" i="1"/>
  <c r="H19" i="1"/>
  <c r="I19" i="1"/>
  <c r="J19" i="1"/>
  <c r="K19" i="1"/>
  <c r="L19" i="1"/>
  <c r="M19" i="1"/>
  <c r="H20" i="1"/>
  <c r="I20" i="1"/>
  <c r="J20" i="1"/>
  <c r="K20" i="1"/>
  <c r="L20" i="1"/>
  <c r="M20" i="1"/>
  <c r="H21" i="1"/>
  <c r="I21" i="1"/>
  <c r="J21" i="1"/>
  <c r="K21" i="1"/>
  <c r="L21" i="1"/>
  <c r="M21" i="1"/>
  <c r="H22" i="1"/>
  <c r="I22" i="1"/>
  <c r="J22" i="1"/>
  <c r="K22" i="1"/>
  <c r="L22" i="1"/>
  <c r="M22" i="1"/>
  <c r="H23" i="1"/>
  <c r="I23" i="1"/>
  <c r="J23" i="1"/>
  <c r="K23" i="1"/>
  <c r="L23" i="1"/>
  <c r="M23" i="1"/>
  <c r="M14" i="1"/>
  <c r="L14" i="1"/>
  <c r="K14" i="1"/>
  <c r="J14" i="1"/>
  <c r="I14" i="1"/>
  <c r="H14" i="1"/>
  <c r="G14" i="1"/>
  <c r="H6" i="1"/>
  <c r="I6" i="1"/>
  <c r="J6" i="1"/>
  <c r="K6" i="1"/>
  <c r="L6" i="1"/>
  <c r="M6" i="1"/>
  <c r="H7" i="1"/>
  <c r="I7" i="1"/>
  <c r="J7" i="1"/>
  <c r="K7" i="1"/>
  <c r="L7" i="1"/>
  <c r="M7" i="1"/>
  <c r="H8" i="1"/>
  <c r="I8" i="1"/>
  <c r="J8" i="1"/>
  <c r="K8" i="1"/>
  <c r="L8" i="1"/>
  <c r="M8" i="1"/>
  <c r="H9" i="1"/>
  <c r="I9" i="1"/>
  <c r="J9" i="1"/>
  <c r="K9" i="1"/>
  <c r="L9" i="1"/>
  <c r="M9" i="1"/>
  <c r="H10" i="1"/>
  <c r="I10" i="1"/>
  <c r="J10" i="1"/>
  <c r="K10" i="1"/>
  <c r="L10" i="1"/>
  <c r="M10" i="1"/>
  <c r="H11" i="1"/>
  <c r="I11" i="1"/>
  <c r="J11" i="1"/>
  <c r="K11" i="1"/>
  <c r="L11" i="1"/>
  <c r="M11" i="1"/>
  <c r="H12" i="1"/>
  <c r="I12" i="1"/>
  <c r="J12" i="1"/>
  <c r="K12" i="1"/>
  <c r="L12" i="1"/>
  <c r="M12" i="1"/>
  <c r="H13" i="1"/>
  <c r="I13" i="1"/>
  <c r="J13" i="1"/>
  <c r="K13" i="1"/>
  <c r="L13" i="1"/>
  <c r="M13" i="1"/>
  <c r="H24" i="1"/>
  <c r="I24" i="1"/>
  <c r="J24" i="1"/>
  <c r="K24" i="1"/>
  <c r="L24" i="1"/>
  <c r="M24" i="1"/>
  <c r="H25" i="1"/>
  <c r="I25" i="1"/>
  <c r="J25" i="1"/>
  <c r="K25" i="1"/>
  <c r="L25" i="1"/>
  <c r="M25" i="1"/>
  <c r="H26" i="1"/>
  <c r="I26" i="1"/>
  <c r="J26" i="1"/>
  <c r="K26" i="1"/>
  <c r="L26" i="1"/>
  <c r="M26" i="1"/>
  <c r="H27" i="1"/>
  <c r="I27" i="1"/>
  <c r="J27" i="1"/>
  <c r="K27" i="1"/>
  <c r="L27" i="1"/>
  <c r="M27" i="1"/>
  <c r="H28" i="1"/>
  <c r="I28" i="1"/>
  <c r="J28" i="1"/>
  <c r="K28" i="1"/>
  <c r="L28" i="1"/>
  <c r="M28" i="1"/>
  <c r="H29" i="1"/>
  <c r="I29" i="1"/>
  <c r="J29" i="1"/>
  <c r="K29" i="1"/>
  <c r="L29" i="1"/>
  <c r="M29" i="1"/>
  <c r="M5" i="1"/>
  <c r="L5" i="1"/>
  <c r="K5" i="1"/>
  <c r="J5" i="1"/>
  <c r="I5" i="1"/>
  <c r="H5" i="1"/>
  <c r="G5" i="1"/>
  <c r="G23" i="1"/>
  <c r="G15" i="1"/>
  <c r="G16" i="1"/>
  <c r="G17" i="1"/>
  <c r="G18" i="1"/>
  <c r="G19" i="1"/>
  <c r="G20" i="1"/>
  <c r="G22" i="1"/>
  <c r="F14" i="1"/>
  <c r="G6" i="1"/>
  <c r="G7" i="1"/>
  <c r="G8" i="1"/>
  <c r="G9" i="1"/>
  <c r="G10" i="1"/>
  <c r="G11" i="1"/>
  <c r="G12" i="1"/>
  <c r="G13" i="1"/>
  <c r="G24" i="1"/>
  <c r="G25" i="1"/>
  <c r="G26" i="1"/>
  <c r="G27" i="1"/>
  <c r="G28" i="1"/>
  <c r="G29" i="1"/>
  <c r="F15" i="1"/>
  <c r="F16" i="1"/>
  <c r="F17" i="1"/>
  <c r="F18" i="1"/>
  <c r="F19" i="1"/>
  <c r="F20" i="1"/>
  <c r="F21" i="1"/>
  <c r="F22" i="1"/>
  <c r="F23" i="1"/>
  <c r="F6" i="1"/>
  <c r="F7" i="1"/>
  <c r="F8" i="1"/>
  <c r="F9" i="1"/>
  <c r="F10" i="1"/>
  <c r="F11" i="1"/>
  <c r="F12" i="1"/>
  <c r="F13" i="1"/>
  <c r="F24" i="1"/>
  <c r="F25" i="1"/>
  <c r="F26" i="1"/>
  <c r="F27" i="1"/>
  <c r="F28" i="1"/>
  <c r="F29" i="1"/>
  <c r="F5" i="1"/>
</calcChain>
</file>

<file path=xl/sharedStrings.xml><?xml version="1.0" encoding="utf-8"?>
<sst xmlns="http://schemas.openxmlformats.org/spreadsheetml/2006/main" count="71" uniqueCount="44">
  <si>
    <t>Category #</t>
  </si>
  <si>
    <t>Fuel</t>
  </si>
  <si>
    <t>Type</t>
  </si>
  <si>
    <r>
      <t>CO</t>
    </r>
    <r>
      <rPr>
        <b/>
        <vertAlign val="subscript"/>
        <sz val="8"/>
        <color indexed="8"/>
        <rFont val="Arial"/>
        <family val="2"/>
        <charset val="238"/>
      </rPr>
      <t>2</t>
    </r>
    <r>
      <rPr>
        <b/>
        <sz val="8"/>
        <color indexed="8"/>
        <rFont val="Arial"/>
        <family val="2"/>
        <charset val="238"/>
      </rPr>
      <t xml:space="preserve"> emission factor</t>
    </r>
  </si>
  <si>
    <t>Original</t>
  </si>
  <si>
    <t>NT2030</t>
  </si>
  <si>
    <t>NT2040</t>
  </si>
  <si>
    <t>DE2030</t>
  </si>
  <si>
    <t>DE2040</t>
  </si>
  <si>
    <t>DE2050</t>
  </si>
  <si>
    <t>GA2030</t>
  </si>
  <si>
    <t>GA2040</t>
  </si>
  <si>
    <t>GA2050</t>
  </si>
  <si>
    <t>kg / Net GJ</t>
  </si>
  <si>
    <t>Nuclear</t>
  </si>
  <si>
    <t>-</t>
  </si>
  <si>
    <t>Hard coal</t>
  </si>
  <si>
    <t>old 1</t>
  </si>
  <si>
    <t>old 2</t>
  </si>
  <si>
    <t>new</t>
  </si>
  <si>
    <t>CCS</t>
  </si>
  <si>
    <t>Lignite</t>
  </si>
  <si>
    <t>Gas</t>
  </si>
  <si>
    <t>conventional old 1</t>
  </si>
  <si>
    <t>conventional old 2</t>
  </si>
  <si>
    <t>CCGT old 1</t>
  </si>
  <si>
    <t>CCGT old 2</t>
  </si>
  <si>
    <t>CCGT present 1</t>
  </si>
  <si>
    <t>CCGT present 2</t>
  </si>
  <si>
    <t>CCGT new</t>
  </si>
  <si>
    <t>CCGT CCS</t>
  </si>
  <si>
    <t>OCGT old</t>
  </si>
  <si>
    <t>OCGT new</t>
  </si>
  <si>
    <t>Light oil</t>
  </si>
  <si>
    <t>Heavy oil</t>
  </si>
  <si>
    <t>Oil shale</t>
  </si>
  <si>
    <t>old</t>
  </si>
  <si>
    <t>Hydrogen</t>
  </si>
  <si>
    <t>Fuel cell</t>
  </si>
  <si>
    <t>Share of gas-fired power generation to which apply CO2 cost</t>
  </si>
  <si>
    <t>Current</t>
  </si>
  <si>
    <t>National Trends</t>
  </si>
  <si>
    <t>Distributed Energy</t>
  </si>
  <si>
    <t>Global Ambition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</si>
</sst>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8"/>
      <color indexed="8"/>
      <name val="Arial"/>
      <family val="2"/>
      <charset val="238"/>
    </font>
    <font>
      <b/>
      <vertAlign val="subscript"/>
      <sz val="8"/>
      <color indexed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9" fontId="0" fillId="0" borderId="1" xfId="1" applyFont="1" applyBorder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4" fontId="6" fillId="4" borderId="1" xfId="2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 wrapText="1"/>
    </xf>
    <xf numFmtId="4" fontId="6" fillId="5" borderId="1" xfId="2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6" fillId="0" borderId="1" xfId="2" applyNumberFormat="1" applyFont="1" applyBorder="1" applyAlignment="1">
      <alignment horizontal="center" vertical="center" wrapText="1"/>
    </xf>
    <xf numFmtId="9" fontId="0" fillId="0" borderId="0" xfId="0" applyNumberFormat="1"/>
    <xf numFmtId="0" fontId="5" fillId="0" borderId="1" xfId="0" applyFont="1" applyBorder="1"/>
    <xf numFmtId="9" fontId="0" fillId="0" borderId="1" xfId="0" applyNumberFormat="1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3">
    <cellStyle name="Normal" xfId="0" builtinId="0"/>
    <cellStyle name="Percent" xfId="1" builtinId="5"/>
    <cellStyle name="Standard_Data provided by OT3" xfId="2" xr:uid="{E460DB3E-2416-4B38-ABEE-5BAEA802AE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3A58B-C5DE-4D96-96D1-D60A74BBB80C}">
  <dimension ref="B2:M30"/>
  <sheetViews>
    <sheetView tabSelected="1" workbookViewId="0">
      <selection activeCell="G22" sqref="G22"/>
    </sheetView>
  </sheetViews>
  <sheetFormatPr defaultColWidth="9.5703125" defaultRowHeight="15"/>
  <cols>
    <col min="1" max="1" width="9.5703125" style="1"/>
    <col min="2" max="2" width="8.5703125" style="1" bestFit="1" customWidth="1"/>
    <col min="3" max="3" width="7.7109375" style="1" bestFit="1" customWidth="1"/>
    <col min="4" max="4" width="9.42578125" style="1" bestFit="1" customWidth="1"/>
    <col min="5" max="5" width="6.140625" style="1" bestFit="1" customWidth="1"/>
    <col min="6" max="10" width="6.28515625" style="1" bestFit="1" customWidth="1"/>
    <col min="11" max="13" width="6.7109375" style="1" bestFit="1" customWidth="1"/>
    <col min="14" max="16384" width="9.5703125" style="1"/>
  </cols>
  <sheetData>
    <row r="2" spans="2:13">
      <c r="B2" s="16" t="s">
        <v>0</v>
      </c>
      <c r="C2" s="16" t="s">
        <v>1</v>
      </c>
      <c r="D2" s="16" t="s">
        <v>2</v>
      </c>
      <c r="E2" s="15" t="s">
        <v>3</v>
      </c>
      <c r="F2" s="15"/>
      <c r="G2" s="15"/>
      <c r="H2" s="15"/>
      <c r="I2" s="15"/>
      <c r="J2" s="15"/>
      <c r="K2" s="15"/>
      <c r="L2" s="15"/>
      <c r="M2" s="15"/>
    </row>
    <row r="3" spans="2:13">
      <c r="B3" s="16"/>
      <c r="C3" s="16"/>
      <c r="D3" s="16"/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</row>
    <row r="4" spans="2:13">
      <c r="B4" s="16"/>
      <c r="C4" s="16"/>
      <c r="D4" s="16"/>
      <c r="E4" s="14" t="s">
        <v>13</v>
      </c>
      <c r="F4" s="14"/>
      <c r="G4" s="14"/>
      <c r="H4" s="14"/>
      <c r="I4" s="14"/>
      <c r="J4" s="14"/>
      <c r="K4" s="14"/>
      <c r="L4" s="14"/>
      <c r="M4" s="14"/>
    </row>
    <row r="5" spans="2:13">
      <c r="B5" s="3">
        <v>1</v>
      </c>
      <c r="C5" s="3" t="s">
        <v>14</v>
      </c>
      <c r="D5" s="3" t="s">
        <v>15</v>
      </c>
      <c r="E5" s="4">
        <v>0</v>
      </c>
      <c r="F5" s="5">
        <f t="shared" ref="F5:F13" si="0">E5</f>
        <v>0</v>
      </c>
      <c r="G5" s="5">
        <f t="shared" ref="G5:G13" si="1">E5</f>
        <v>0</v>
      </c>
      <c r="H5" s="5">
        <f t="shared" ref="H5:H13" si="2">E5</f>
        <v>0</v>
      </c>
      <c r="I5" s="5">
        <f t="shared" ref="I5:I13" si="3">E5</f>
        <v>0</v>
      </c>
      <c r="J5" s="5">
        <f t="shared" ref="J5:J13" si="4">E5</f>
        <v>0</v>
      </c>
      <c r="K5" s="5">
        <f t="shared" ref="K5:K13" si="5">E5</f>
        <v>0</v>
      </c>
      <c r="L5" s="5">
        <f t="shared" ref="L5:L13" si="6">E5</f>
        <v>0</v>
      </c>
      <c r="M5" s="5">
        <f t="shared" ref="M5:M13" si="7">E5</f>
        <v>0</v>
      </c>
    </row>
    <row r="6" spans="2:13">
      <c r="B6" s="3">
        <v>2</v>
      </c>
      <c r="C6" s="3" t="s">
        <v>16</v>
      </c>
      <c r="D6" s="3" t="s">
        <v>17</v>
      </c>
      <c r="E6" s="4">
        <v>94</v>
      </c>
      <c r="F6" s="5">
        <f t="shared" si="0"/>
        <v>94</v>
      </c>
      <c r="G6" s="5">
        <f t="shared" si="1"/>
        <v>94</v>
      </c>
      <c r="H6" s="5">
        <f t="shared" si="2"/>
        <v>94</v>
      </c>
      <c r="I6" s="5">
        <f t="shared" si="3"/>
        <v>94</v>
      </c>
      <c r="J6" s="5">
        <f t="shared" si="4"/>
        <v>94</v>
      </c>
      <c r="K6" s="5">
        <f t="shared" si="5"/>
        <v>94</v>
      </c>
      <c r="L6" s="5">
        <f t="shared" si="6"/>
        <v>94</v>
      </c>
      <c r="M6" s="5">
        <f t="shared" si="7"/>
        <v>94</v>
      </c>
    </row>
    <row r="7" spans="2:13">
      <c r="B7" s="3">
        <v>3</v>
      </c>
      <c r="C7" s="3" t="s">
        <v>16</v>
      </c>
      <c r="D7" s="3" t="s">
        <v>18</v>
      </c>
      <c r="E7" s="4">
        <v>94</v>
      </c>
      <c r="F7" s="5">
        <f t="shared" si="0"/>
        <v>94</v>
      </c>
      <c r="G7" s="5">
        <f t="shared" si="1"/>
        <v>94</v>
      </c>
      <c r="H7" s="5">
        <f t="shared" si="2"/>
        <v>94</v>
      </c>
      <c r="I7" s="5">
        <f t="shared" si="3"/>
        <v>94</v>
      </c>
      <c r="J7" s="5">
        <f t="shared" si="4"/>
        <v>94</v>
      </c>
      <c r="K7" s="5">
        <f t="shared" si="5"/>
        <v>94</v>
      </c>
      <c r="L7" s="5">
        <f t="shared" si="6"/>
        <v>94</v>
      </c>
      <c r="M7" s="5">
        <f t="shared" si="7"/>
        <v>94</v>
      </c>
    </row>
    <row r="8" spans="2:13">
      <c r="B8" s="3">
        <v>4</v>
      </c>
      <c r="C8" s="3" t="s">
        <v>16</v>
      </c>
      <c r="D8" s="3" t="s">
        <v>19</v>
      </c>
      <c r="E8" s="4">
        <v>94</v>
      </c>
      <c r="F8" s="5">
        <f t="shared" si="0"/>
        <v>94</v>
      </c>
      <c r="G8" s="5">
        <f t="shared" si="1"/>
        <v>94</v>
      </c>
      <c r="H8" s="5">
        <f t="shared" si="2"/>
        <v>94</v>
      </c>
      <c r="I8" s="5">
        <f t="shared" si="3"/>
        <v>94</v>
      </c>
      <c r="J8" s="5">
        <f t="shared" si="4"/>
        <v>94</v>
      </c>
      <c r="K8" s="5">
        <f t="shared" si="5"/>
        <v>94</v>
      </c>
      <c r="L8" s="5">
        <f t="shared" si="6"/>
        <v>94</v>
      </c>
      <c r="M8" s="5">
        <f t="shared" si="7"/>
        <v>94</v>
      </c>
    </row>
    <row r="9" spans="2:13">
      <c r="B9" s="3">
        <v>5</v>
      </c>
      <c r="C9" s="3" t="s">
        <v>16</v>
      </c>
      <c r="D9" s="3" t="s">
        <v>20</v>
      </c>
      <c r="E9" s="4">
        <v>9.4</v>
      </c>
      <c r="F9" s="5">
        <f t="shared" si="0"/>
        <v>9.4</v>
      </c>
      <c r="G9" s="5">
        <f t="shared" si="1"/>
        <v>9.4</v>
      </c>
      <c r="H9" s="5">
        <f t="shared" si="2"/>
        <v>9.4</v>
      </c>
      <c r="I9" s="5">
        <f t="shared" si="3"/>
        <v>9.4</v>
      </c>
      <c r="J9" s="5">
        <f t="shared" si="4"/>
        <v>9.4</v>
      </c>
      <c r="K9" s="5">
        <f t="shared" si="5"/>
        <v>9.4</v>
      </c>
      <c r="L9" s="5">
        <f t="shared" si="6"/>
        <v>9.4</v>
      </c>
      <c r="M9" s="5">
        <f t="shared" si="7"/>
        <v>9.4</v>
      </c>
    </row>
    <row r="10" spans="2:13">
      <c r="B10" s="3">
        <v>6</v>
      </c>
      <c r="C10" s="3" t="s">
        <v>21</v>
      </c>
      <c r="D10" s="3" t="s">
        <v>17</v>
      </c>
      <c r="E10" s="4">
        <v>101</v>
      </c>
      <c r="F10" s="5">
        <f t="shared" si="0"/>
        <v>101</v>
      </c>
      <c r="G10" s="5">
        <f t="shared" si="1"/>
        <v>101</v>
      </c>
      <c r="H10" s="5">
        <f t="shared" si="2"/>
        <v>101</v>
      </c>
      <c r="I10" s="5">
        <f t="shared" si="3"/>
        <v>101</v>
      </c>
      <c r="J10" s="5">
        <f t="shared" si="4"/>
        <v>101</v>
      </c>
      <c r="K10" s="5">
        <f t="shared" si="5"/>
        <v>101</v>
      </c>
      <c r="L10" s="5">
        <f t="shared" si="6"/>
        <v>101</v>
      </c>
      <c r="M10" s="5">
        <f t="shared" si="7"/>
        <v>101</v>
      </c>
    </row>
    <row r="11" spans="2:13">
      <c r="B11" s="3">
        <v>7</v>
      </c>
      <c r="C11" s="3" t="s">
        <v>21</v>
      </c>
      <c r="D11" s="3" t="s">
        <v>18</v>
      </c>
      <c r="E11" s="4">
        <v>101</v>
      </c>
      <c r="F11" s="5">
        <f t="shared" si="0"/>
        <v>101</v>
      </c>
      <c r="G11" s="5">
        <f t="shared" si="1"/>
        <v>101</v>
      </c>
      <c r="H11" s="5">
        <f t="shared" si="2"/>
        <v>101</v>
      </c>
      <c r="I11" s="5">
        <f t="shared" si="3"/>
        <v>101</v>
      </c>
      <c r="J11" s="5">
        <f t="shared" si="4"/>
        <v>101</v>
      </c>
      <c r="K11" s="5">
        <f t="shared" si="5"/>
        <v>101</v>
      </c>
      <c r="L11" s="5">
        <f t="shared" si="6"/>
        <v>101</v>
      </c>
      <c r="M11" s="5">
        <f t="shared" si="7"/>
        <v>101</v>
      </c>
    </row>
    <row r="12" spans="2:13">
      <c r="B12" s="3">
        <v>8</v>
      </c>
      <c r="C12" s="3" t="s">
        <v>21</v>
      </c>
      <c r="D12" s="3" t="s">
        <v>19</v>
      </c>
      <c r="E12" s="4">
        <v>101</v>
      </c>
      <c r="F12" s="5">
        <f t="shared" si="0"/>
        <v>101</v>
      </c>
      <c r="G12" s="5">
        <f t="shared" si="1"/>
        <v>101</v>
      </c>
      <c r="H12" s="5">
        <f t="shared" si="2"/>
        <v>101</v>
      </c>
      <c r="I12" s="5">
        <f t="shared" si="3"/>
        <v>101</v>
      </c>
      <c r="J12" s="5">
        <f t="shared" si="4"/>
        <v>101</v>
      </c>
      <c r="K12" s="5">
        <f t="shared" si="5"/>
        <v>101</v>
      </c>
      <c r="L12" s="5">
        <f t="shared" si="6"/>
        <v>101</v>
      </c>
      <c r="M12" s="5">
        <f t="shared" si="7"/>
        <v>101</v>
      </c>
    </row>
    <row r="13" spans="2:13">
      <c r="B13" s="3">
        <v>9</v>
      </c>
      <c r="C13" s="3" t="s">
        <v>21</v>
      </c>
      <c r="D13" s="3" t="s">
        <v>20</v>
      </c>
      <c r="E13" s="4">
        <v>10.1</v>
      </c>
      <c r="F13" s="5">
        <f t="shared" si="0"/>
        <v>10.1</v>
      </c>
      <c r="G13" s="5">
        <f t="shared" si="1"/>
        <v>10.1</v>
      </c>
      <c r="H13" s="5">
        <f t="shared" si="2"/>
        <v>10.1</v>
      </c>
      <c r="I13" s="5">
        <f t="shared" si="3"/>
        <v>10.1</v>
      </c>
      <c r="J13" s="5">
        <f t="shared" si="4"/>
        <v>10.1</v>
      </c>
      <c r="K13" s="5">
        <f t="shared" si="5"/>
        <v>10.1</v>
      </c>
      <c r="L13" s="5">
        <f t="shared" si="6"/>
        <v>10.1</v>
      </c>
      <c r="M13" s="5">
        <f t="shared" si="7"/>
        <v>10.1</v>
      </c>
    </row>
    <row r="14" spans="2:13" ht="22.5">
      <c r="B14" s="6">
        <v>10</v>
      </c>
      <c r="C14" s="6" t="s">
        <v>22</v>
      </c>
      <c r="D14" s="6" t="s">
        <v>23</v>
      </c>
      <c r="E14" s="7">
        <v>57</v>
      </c>
      <c r="F14" s="8">
        <f>'Gas Blend'!$D$4*E14</f>
        <v>51.573861829927161</v>
      </c>
      <c r="G14" s="8">
        <f>'Gas Blend'!$E$4*E14</f>
        <v>43.039863545959072</v>
      </c>
      <c r="H14" s="8">
        <f>'Gas Blend'!$F$4*E14</f>
        <v>51.573861829927161</v>
      </c>
      <c r="I14" s="8">
        <f>'Gas Blend'!$G$4*E14</f>
        <v>34.769999999999996</v>
      </c>
      <c r="J14" s="8">
        <f>'Gas Blend'!$H$4*E14</f>
        <v>2.85</v>
      </c>
      <c r="K14" s="8">
        <f>'Gas Blend'!$I$4*E14</f>
        <v>51.573861829927161</v>
      </c>
      <c r="L14" s="8">
        <f>'Gas Blend'!$J$4*E14</f>
        <v>38.760000000000005</v>
      </c>
      <c r="M14" s="8">
        <f>'Gas Blend'!$K$4*E14</f>
        <v>11.969999999999999</v>
      </c>
    </row>
    <row r="15" spans="2:13" ht="22.5">
      <c r="B15" s="6">
        <v>11</v>
      </c>
      <c r="C15" s="6" t="s">
        <v>22</v>
      </c>
      <c r="D15" s="6" t="s">
        <v>24</v>
      </c>
      <c r="E15" s="7">
        <v>57</v>
      </c>
      <c r="F15" s="8">
        <f>'Gas Blend'!$D$4*E15</f>
        <v>51.573861829927161</v>
      </c>
      <c r="G15" s="8">
        <f>'Gas Blend'!$E$4*E15</f>
        <v>43.039863545959072</v>
      </c>
      <c r="H15" s="8">
        <f>'Gas Blend'!$F$4*E15</f>
        <v>51.573861829927161</v>
      </c>
      <c r="I15" s="8">
        <f>'Gas Blend'!$G$4*E15</f>
        <v>34.769999999999996</v>
      </c>
      <c r="J15" s="8">
        <f>'Gas Blend'!$H$4*E15</f>
        <v>2.85</v>
      </c>
      <c r="K15" s="8">
        <f>'Gas Blend'!$I$4*E15</f>
        <v>51.573861829927161</v>
      </c>
      <c r="L15" s="8">
        <f>'Gas Blend'!$J$4*E15</f>
        <v>38.760000000000005</v>
      </c>
      <c r="M15" s="8">
        <f>'Gas Blend'!$K$4*E15</f>
        <v>11.969999999999999</v>
      </c>
    </row>
    <row r="16" spans="2:13">
      <c r="B16" s="6">
        <v>12</v>
      </c>
      <c r="C16" s="6" t="s">
        <v>22</v>
      </c>
      <c r="D16" s="6" t="s">
        <v>25</v>
      </c>
      <c r="E16" s="7">
        <v>57</v>
      </c>
      <c r="F16" s="8">
        <f>'Gas Blend'!$D$4*E16</f>
        <v>51.573861829927161</v>
      </c>
      <c r="G16" s="8">
        <f>'Gas Blend'!$E$4*E16</f>
        <v>43.039863545959072</v>
      </c>
      <c r="H16" s="8">
        <f>'Gas Blend'!$F$4*E16</f>
        <v>51.573861829927161</v>
      </c>
      <c r="I16" s="8">
        <f>'Gas Blend'!$G$4*E16</f>
        <v>34.769999999999996</v>
      </c>
      <c r="J16" s="8">
        <f>'Gas Blend'!$H$4*E16</f>
        <v>2.85</v>
      </c>
      <c r="K16" s="8">
        <f>'Gas Blend'!$I$4*E16</f>
        <v>51.573861829927161</v>
      </c>
      <c r="L16" s="8">
        <f>'Gas Blend'!$J$4*E16</f>
        <v>38.760000000000005</v>
      </c>
      <c r="M16" s="8">
        <f>'Gas Blend'!$K$4*E16</f>
        <v>11.969999999999999</v>
      </c>
    </row>
    <row r="17" spans="2:13">
      <c r="B17" s="6">
        <v>13</v>
      </c>
      <c r="C17" s="6" t="s">
        <v>22</v>
      </c>
      <c r="D17" s="6" t="s">
        <v>26</v>
      </c>
      <c r="E17" s="7">
        <v>57</v>
      </c>
      <c r="F17" s="8">
        <f>'Gas Blend'!$D$4*E17</f>
        <v>51.573861829927161</v>
      </c>
      <c r="G17" s="8">
        <f>'Gas Blend'!$E$4*E17</f>
        <v>43.039863545959072</v>
      </c>
      <c r="H17" s="8">
        <f>'Gas Blend'!$F$4*E17</f>
        <v>51.573861829927161</v>
      </c>
      <c r="I17" s="8">
        <f>'Gas Blend'!$G$4*E17</f>
        <v>34.769999999999996</v>
      </c>
      <c r="J17" s="8">
        <f>'Gas Blend'!$H$4*E17</f>
        <v>2.85</v>
      </c>
      <c r="K17" s="8">
        <f>'Gas Blend'!$I$4*E17</f>
        <v>51.573861829927161</v>
      </c>
      <c r="L17" s="8">
        <f>'Gas Blend'!$J$4*E17</f>
        <v>38.760000000000005</v>
      </c>
      <c r="M17" s="8">
        <f>'Gas Blend'!$K$4*E17</f>
        <v>11.969999999999999</v>
      </c>
    </row>
    <row r="18" spans="2:13" ht="22.5">
      <c r="B18" s="6">
        <v>14</v>
      </c>
      <c r="C18" s="6" t="s">
        <v>22</v>
      </c>
      <c r="D18" s="6" t="s">
        <v>27</v>
      </c>
      <c r="E18" s="7">
        <v>57</v>
      </c>
      <c r="F18" s="8">
        <f>'Gas Blend'!$D$4*E18</f>
        <v>51.573861829927161</v>
      </c>
      <c r="G18" s="8">
        <f>'Gas Blend'!$E$4*E18</f>
        <v>43.039863545959072</v>
      </c>
      <c r="H18" s="8">
        <f>'Gas Blend'!$F$4*E18</f>
        <v>51.573861829927161</v>
      </c>
      <c r="I18" s="8">
        <f>'Gas Blend'!$G$4*E18</f>
        <v>34.769999999999996</v>
      </c>
      <c r="J18" s="8">
        <f>'Gas Blend'!$H$4*E18</f>
        <v>2.85</v>
      </c>
      <c r="K18" s="8">
        <f>'Gas Blend'!$I$4*E18</f>
        <v>51.573861829927161</v>
      </c>
      <c r="L18" s="8">
        <f>'Gas Blend'!$J$4*E18</f>
        <v>38.760000000000005</v>
      </c>
      <c r="M18" s="8">
        <f>'Gas Blend'!$K$4*E18</f>
        <v>11.969999999999999</v>
      </c>
    </row>
    <row r="19" spans="2:13" ht="22.5">
      <c r="B19" s="6">
        <v>15</v>
      </c>
      <c r="C19" s="6" t="s">
        <v>22</v>
      </c>
      <c r="D19" s="6" t="s">
        <v>28</v>
      </c>
      <c r="E19" s="7">
        <v>57</v>
      </c>
      <c r="F19" s="8">
        <f>'Gas Blend'!$D$4*E19</f>
        <v>51.573861829927161</v>
      </c>
      <c r="G19" s="8">
        <f>'Gas Blend'!$E$4*E19</f>
        <v>43.039863545959072</v>
      </c>
      <c r="H19" s="8">
        <f>'Gas Blend'!$F$4*E19</f>
        <v>51.573861829927161</v>
      </c>
      <c r="I19" s="8">
        <f>'Gas Blend'!$G$4*E19</f>
        <v>34.769999999999996</v>
      </c>
      <c r="J19" s="8">
        <f>'Gas Blend'!$H$4*E19</f>
        <v>2.85</v>
      </c>
      <c r="K19" s="8">
        <f>'Gas Blend'!$I$4*E19</f>
        <v>51.573861829927161</v>
      </c>
      <c r="L19" s="8">
        <f>'Gas Blend'!$J$4*E19</f>
        <v>38.760000000000005</v>
      </c>
      <c r="M19" s="8">
        <f>'Gas Blend'!$K$4*E19</f>
        <v>11.969999999999999</v>
      </c>
    </row>
    <row r="20" spans="2:13">
      <c r="B20" s="6">
        <v>16</v>
      </c>
      <c r="C20" s="6" t="s">
        <v>22</v>
      </c>
      <c r="D20" s="6" t="s">
        <v>29</v>
      </c>
      <c r="E20" s="7">
        <v>57</v>
      </c>
      <c r="F20" s="8">
        <f>'Gas Blend'!$D$4*E20</f>
        <v>51.573861829927161</v>
      </c>
      <c r="G20" s="8">
        <f>'Gas Blend'!$E$4*E20</f>
        <v>43.039863545959072</v>
      </c>
      <c r="H20" s="8">
        <f>'Gas Blend'!$F$4*E20</f>
        <v>51.573861829927161</v>
      </c>
      <c r="I20" s="8">
        <f>'Gas Blend'!$G$4*E20</f>
        <v>34.769999999999996</v>
      </c>
      <c r="J20" s="8">
        <f>'Gas Blend'!$H$4*E20</f>
        <v>2.85</v>
      </c>
      <c r="K20" s="8">
        <f>'Gas Blend'!$I$4*E20</f>
        <v>51.573861829927161</v>
      </c>
      <c r="L20" s="8">
        <f>'Gas Blend'!$J$4*E20</f>
        <v>38.760000000000005</v>
      </c>
      <c r="M20" s="8">
        <f>'Gas Blend'!$K$4*E20</f>
        <v>11.969999999999999</v>
      </c>
    </row>
    <row r="21" spans="2:13">
      <c r="B21" s="6">
        <v>17</v>
      </c>
      <c r="C21" s="6" t="s">
        <v>22</v>
      </c>
      <c r="D21" s="6" t="s">
        <v>30</v>
      </c>
      <c r="E21" s="7">
        <v>5.7</v>
      </c>
      <c r="F21" s="8">
        <f>'Gas Blend'!$D$4*E21</f>
        <v>5.1573861829927168</v>
      </c>
      <c r="G21" s="8">
        <f>'Gas Blend'!$E$4*E21</f>
        <v>4.3039863545959074</v>
      </c>
      <c r="H21" s="8">
        <f>'Gas Blend'!$F$4*E21</f>
        <v>5.1573861829927168</v>
      </c>
      <c r="I21" s="8">
        <f>'Gas Blend'!$G$4*E21</f>
        <v>3.4769999999999999</v>
      </c>
      <c r="J21" s="8">
        <f>'Gas Blend'!$H$4*E21</f>
        <v>0.28500000000000003</v>
      </c>
      <c r="K21" s="8">
        <f>'Gas Blend'!$I$4*E21</f>
        <v>5.1573861829927168</v>
      </c>
      <c r="L21" s="8">
        <f>'Gas Blend'!$J$4*E21</f>
        <v>3.8760000000000003</v>
      </c>
      <c r="M21" s="8">
        <f>'Gas Blend'!$K$4*E21</f>
        <v>1.1970000000000001</v>
      </c>
    </row>
    <row r="22" spans="2:13">
      <c r="B22" s="6">
        <v>18</v>
      </c>
      <c r="C22" s="6" t="s">
        <v>22</v>
      </c>
      <c r="D22" s="6" t="s">
        <v>31</v>
      </c>
      <c r="E22" s="7">
        <v>57</v>
      </c>
      <c r="F22" s="8">
        <f>'Gas Blend'!$D$4*E22</f>
        <v>51.573861829927161</v>
      </c>
      <c r="G22" s="8">
        <f>'Gas Blend'!$E$4*E22</f>
        <v>43.039863545959072</v>
      </c>
      <c r="H22" s="8">
        <f>'Gas Blend'!$F$4*E22</f>
        <v>51.573861829927161</v>
      </c>
      <c r="I22" s="8">
        <f>'Gas Blend'!$G$4*E22</f>
        <v>34.769999999999996</v>
      </c>
      <c r="J22" s="8">
        <f>'Gas Blend'!$H$4*E22</f>
        <v>2.85</v>
      </c>
      <c r="K22" s="8">
        <f>'Gas Blend'!$I$4*E22</f>
        <v>51.573861829927161</v>
      </c>
      <c r="L22" s="8">
        <f>'Gas Blend'!$J$4*E22</f>
        <v>38.760000000000005</v>
      </c>
      <c r="M22" s="8">
        <f>'Gas Blend'!$K$4*E22</f>
        <v>11.969999999999999</v>
      </c>
    </row>
    <row r="23" spans="2:13">
      <c r="B23" s="6">
        <v>19</v>
      </c>
      <c r="C23" s="6" t="s">
        <v>22</v>
      </c>
      <c r="D23" s="6" t="s">
        <v>32</v>
      </c>
      <c r="E23" s="7">
        <v>57</v>
      </c>
      <c r="F23" s="8">
        <f>'Gas Blend'!$D$4*E23</f>
        <v>51.573861829927161</v>
      </c>
      <c r="G23" s="8">
        <f>'Gas Blend'!$E$4*E23</f>
        <v>43.039863545959072</v>
      </c>
      <c r="H23" s="8">
        <f>'Gas Blend'!$F$4*E23</f>
        <v>51.573861829927161</v>
      </c>
      <c r="I23" s="8">
        <f>'Gas Blend'!$G$4*E23</f>
        <v>34.769999999999996</v>
      </c>
      <c r="J23" s="8">
        <f>'Gas Blend'!$H$4*E23</f>
        <v>2.85</v>
      </c>
      <c r="K23" s="8">
        <f>'Gas Blend'!$I$4*E23</f>
        <v>51.573861829927161</v>
      </c>
      <c r="L23" s="8">
        <f>'Gas Blend'!$J$4*E23</f>
        <v>38.760000000000005</v>
      </c>
      <c r="M23" s="8">
        <f>'Gas Blend'!$K$4*E23</f>
        <v>11.969999999999999</v>
      </c>
    </row>
    <row r="24" spans="2:13">
      <c r="B24" s="3">
        <v>20</v>
      </c>
      <c r="C24" s="3" t="s">
        <v>33</v>
      </c>
      <c r="D24" s="3" t="s">
        <v>15</v>
      </c>
      <c r="E24" s="4">
        <v>78</v>
      </c>
      <c r="F24" s="5">
        <f t="shared" ref="F24:F29" si="8">E24</f>
        <v>78</v>
      </c>
      <c r="G24" s="5">
        <f t="shared" ref="G24:G29" si="9">E24</f>
        <v>78</v>
      </c>
      <c r="H24" s="5">
        <f t="shared" ref="H24:H29" si="10">E24</f>
        <v>78</v>
      </c>
      <c r="I24" s="5">
        <f t="shared" ref="I24:I29" si="11">E24</f>
        <v>78</v>
      </c>
      <c r="J24" s="5">
        <f t="shared" ref="J24:J29" si="12">E24</f>
        <v>78</v>
      </c>
      <c r="K24" s="5">
        <f t="shared" ref="K24:K29" si="13">E24</f>
        <v>78</v>
      </c>
      <c r="L24" s="5">
        <f t="shared" ref="L24:L29" si="14">E24</f>
        <v>78</v>
      </c>
      <c r="M24" s="5">
        <f t="shared" ref="M24:M29" si="15">E24</f>
        <v>78</v>
      </c>
    </row>
    <row r="25" spans="2:13">
      <c r="B25" s="3">
        <v>21</v>
      </c>
      <c r="C25" s="3" t="s">
        <v>34</v>
      </c>
      <c r="D25" s="3" t="s">
        <v>17</v>
      </c>
      <c r="E25" s="4">
        <v>78</v>
      </c>
      <c r="F25" s="5">
        <f t="shared" si="8"/>
        <v>78</v>
      </c>
      <c r="G25" s="5">
        <f t="shared" si="9"/>
        <v>78</v>
      </c>
      <c r="H25" s="5">
        <f t="shared" si="10"/>
        <v>78</v>
      </c>
      <c r="I25" s="5">
        <f t="shared" si="11"/>
        <v>78</v>
      </c>
      <c r="J25" s="5">
        <f t="shared" si="12"/>
        <v>78</v>
      </c>
      <c r="K25" s="5">
        <f t="shared" si="13"/>
        <v>78</v>
      </c>
      <c r="L25" s="5">
        <f t="shared" si="14"/>
        <v>78</v>
      </c>
      <c r="M25" s="5">
        <f t="shared" si="15"/>
        <v>78</v>
      </c>
    </row>
    <row r="26" spans="2:13">
      <c r="B26" s="3">
        <v>22</v>
      </c>
      <c r="C26" s="3" t="s">
        <v>34</v>
      </c>
      <c r="D26" s="3" t="s">
        <v>18</v>
      </c>
      <c r="E26" s="4">
        <v>78</v>
      </c>
      <c r="F26" s="5">
        <f t="shared" si="8"/>
        <v>78</v>
      </c>
      <c r="G26" s="5">
        <f t="shared" si="9"/>
        <v>78</v>
      </c>
      <c r="H26" s="5">
        <f t="shared" si="10"/>
        <v>78</v>
      </c>
      <c r="I26" s="5">
        <f t="shared" si="11"/>
        <v>78</v>
      </c>
      <c r="J26" s="5">
        <f t="shared" si="12"/>
        <v>78</v>
      </c>
      <c r="K26" s="5">
        <f t="shared" si="13"/>
        <v>78</v>
      </c>
      <c r="L26" s="5">
        <f t="shared" si="14"/>
        <v>78</v>
      </c>
      <c r="M26" s="5">
        <f t="shared" si="15"/>
        <v>78</v>
      </c>
    </row>
    <row r="27" spans="2:13">
      <c r="B27" s="3">
        <v>23</v>
      </c>
      <c r="C27" s="3" t="s">
        <v>35</v>
      </c>
      <c r="D27" s="3" t="s">
        <v>36</v>
      </c>
      <c r="E27" s="4">
        <v>100</v>
      </c>
      <c r="F27" s="5">
        <f t="shared" si="8"/>
        <v>100</v>
      </c>
      <c r="G27" s="5">
        <f t="shared" si="9"/>
        <v>100</v>
      </c>
      <c r="H27" s="5">
        <f t="shared" si="10"/>
        <v>100</v>
      </c>
      <c r="I27" s="5">
        <f t="shared" si="11"/>
        <v>100</v>
      </c>
      <c r="J27" s="5">
        <f t="shared" si="12"/>
        <v>100</v>
      </c>
      <c r="K27" s="5">
        <f t="shared" si="13"/>
        <v>100</v>
      </c>
      <c r="L27" s="5">
        <f t="shared" si="14"/>
        <v>100</v>
      </c>
      <c r="M27" s="5">
        <f t="shared" si="15"/>
        <v>100</v>
      </c>
    </row>
    <row r="28" spans="2:13">
      <c r="B28" s="3">
        <v>24</v>
      </c>
      <c r="C28" s="3" t="s">
        <v>35</v>
      </c>
      <c r="D28" s="3" t="s">
        <v>19</v>
      </c>
      <c r="E28" s="4">
        <v>100</v>
      </c>
      <c r="F28" s="5">
        <f t="shared" si="8"/>
        <v>100</v>
      </c>
      <c r="G28" s="5">
        <f t="shared" si="9"/>
        <v>100</v>
      </c>
      <c r="H28" s="5">
        <f t="shared" si="10"/>
        <v>100</v>
      </c>
      <c r="I28" s="5">
        <f t="shared" si="11"/>
        <v>100</v>
      </c>
      <c r="J28" s="5">
        <f t="shared" si="12"/>
        <v>100</v>
      </c>
      <c r="K28" s="5">
        <f t="shared" si="13"/>
        <v>100</v>
      </c>
      <c r="L28" s="5">
        <f t="shared" si="14"/>
        <v>100</v>
      </c>
      <c r="M28" s="5">
        <f t="shared" si="15"/>
        <v>100</v>
      </c>
    </row>
    <row r="29" spans="2:13">
      <c r="B29" s="3">
        <v>25</v>
      </c>
      <c r="C29" s="3" t="s">
        <v>37</v>
      </c>
      <c r="D29" s="3" t="s">
        <v>38</v>
      </c>
      <c r="E29" s="4">
        <v>0</v>
      </c>
      <c r="F29" s="5">
        <f t="shared" si="8"/>
        <v>0</v>
      </c>
      <c r="G29" s="5">
        <f t="shared" si="9"/>
        <v>0</v>
      </c>
      <c r="H29" s="5">
        <f t="shared" si="10"/>
        <v>0</v>
      </c>
      <c r="I29" s="5">
        <f t="shared" si="11"/>
        <v>0</v>
      </c>
      <c r="J29" s="5">
        <f t="shared" si="12"/>
        <v>0</v>
      </c>
      <c r="K29" s="5">
        <f t="shared" si="13"/>
        <v>0</v>
      </c>
      <c r="L29" s="5">
        <f t="shared" si="14"/>
        <v>0</v>
      </c>
      <c r="M29" s="5">
        <f t="shared" si="15"/>
        <v>0</v>
      </c>
    </row>
    <row r="30" spans="2:13">
      <c r="B30" s="3">
        <v>26</v>
      </c>
      <c r="C30" s="3" t="s">
        <v>37</v>
      </c>
      <c r="D30" s="3" t="s">
        <v>29</v>
      </c>
      <c r="E30" s="10">
        <v>0</v>
      </c>
      <c r="F30" s="5">
        <f t="shared" ref="F30" si="16">E30</f>
        <v>0</v>
      </c>
      <c r="G30" s="5">
        <f t="shared" ref="G30" si="17">E30</f>
        <v>0</v>
      </c>
      <c r="H30" s="5">
        <f t="shared" ref="H30" si="18">E30</f>
        <v>0</v>
      </c>
      <c r="I30" s="5">
        <f t="shared" ref="I30" si="19">E30</f>
        <v>0</v>
      </c>
      <c r="J30" s="5">
        <f t="shared" ref="J30" si="20">E30</f>
        <v>0</v>
      </c>
      <c r="K30" s="5">
        <f t="shared" ref="K30" si="21">E30</f>
        <v>0</v>
      </c>
      <c r="L30" s="5">
        <f t="shared" ref="L30" si="22">E30</f>
        <v>0</v>
      </c>
      <c r="M30" s="5">
        <f t="shared" ref="M30" si="23">E30</f>
        <v>0</v>
      </c>
    </row>
  </sheetData>
  <mergeCells count="5">
    <mergeCell ref="E4:M4"/>
    <mergeCell ref="E2:M2"/>
    <mergeCell ref="B2:B4"/>
    <mergeCell ref="C2:C4"/>
    <mergeCell ref="D2:D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A2E8B-1B9D-4E42-BA3D-8B61F4AB78B0}">
  <dimension ref="B2:Q10"/>
  <sheetViews>
    <sheetView workbookViewId="0">
      <selection activeCell="C4" sqref="C4:K4"/>
    </sheetView>
  </sheetViews>
  <sheetFormatPr defaultRowHeight="15"/>
  <sheetData>
    <row r="2" spans="2:17">
      <c r="B2" s="17" t="s">
        <v>39</v>
      </c>
      <c r="C2" s="9" t="s">
        <v>40</v>
      </c>
      <c r="D2" s="12" t="s">
        <v>41</v>
      </c>
      <c r="E2" s="12"/>
      <c r="F2" s="12" t="s">
        <v>42</v>
      </c>
      <c r="G2" s="12"/>
      <c r="H2" s="12"/>
      <c r="I2" s="12" t="s">
        <v>43</v>
      </c>
      <c r="J2" s="12"/>
      <c r="K2" s="12"/>
    </row>
    <row r="3" spans="2:17" ht="15" customHeight="1">
      <c r="B3" s="18"/>
      <c r="C3" s="9"/>
      <c r="D3" s="9">
        <v>2030</v>
      </c>
      <c r="E3" s="9">
        <v>2040</v>
      </c>
      <c r="F3" s="9">
        <v>2030</v>
      </c>
      <c r="G3" s="9">
        <v>2040</v>
      </c>
      <c r="H3" s="9">
        <v>2050</v>
      </c>
      <c r="I3" s="9">
        <v>2030</v>
      </c>
      <c r="J3" s="9">
        <v>2040</v>
      </c>
      <c r="K3" s="9">
        <v>2050</v>
      </c>
    </row>
    <row r="4" spans="2:17">
      <c r="B4" s="19"/>
      <c r="C4" s="2">
        <v>0.98055709195148322</v>
      </c>
      <c r="D4" s="13">
        <v>0.90480459350749409</v>
      </c>
      <c r="E4" s="13">
        <v>0.75508532536770301</v>
      </c>
      <c r="F4" s="13">
        <v>0.90480459350749409</v>
      </c>
      <c r="G4" s="13">
        <v>0.61</v>
      </c>
      <c r="H4" s="13">
        <v>0.05</v>
      </c>
      <c r="I4" s="13">
        <v>0.90480459350749409</v>
      </c>
      <c r="J4" s="13">
        <v>0.68</v>
      </c>
      <c r="K4" s="13">
        <v>0.21</v>
      </c>
    </row>
    <row r="10" spans="2:17">
      <c r="E10" s="11"/>
      <c r="F10" s="11"/>
      <c r="J10" s="11"/>
      <c r="K10" s="11"/>
      <c r="P10" s="11"/>
      <c r="Q10" s="11"/>
    </row>
  </sheetData>
  <mergeCells count="1">
    <mergeCell ref="B2:B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5B6B50967DEB4BA6EFC3DC4B3E4C2D" ma:contentTypeVersion="25" ma:contentTypeDescription="Create a new document." ma:contentTypeScope="" ma:versionID="f1f9003c72b0ce3e143193d073f3d1a7">
  <xsd:schema xmlns:xsd="http://www.w3.org/2001/XMLSchema" xmlns:xs="http://www.w3.org/2001/XMLSchema" xmlns:p="http://schemas.microsoft.com/office/2006/metadata/properties" xmlns:ns2="9b216c6c-829b-4bd6-a7b8-61d756915eca" xmlns:ns3="e3fb2008-9808-4f29-aa32-2f66631018ed" targetNamespace="http://schemas.microsoft.com/office/2006/metadata/properties" ma:root="true" ma:fieldsID="c4b0a95e95378f5f31da9657be19360d" ns2:_="" ns3:_="">
    <xsd:import namespace="9b216c6c-829b-4bd6-a7b8-61d756915eca"/>
    <xsd:import namespace="e3fb2008-9808-4f29-aa32-2f66631018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YENTSOE_SiteType" minOccurs="0"/>
                <xsd:element ref="ns2:o7c6620afba5434aaae6ef9be3dfdbd2" minOccurs="0"/>
                <xsd:element ref="ns3:TaxCatchAll" minOccurs="0"/>
                <xsd:element ref="ns2:h9003f7b9f494612977846e0050fed71" minOccurs="0"/>
                <xsd:element ref="ns2:pbc0f0de950a4a35a97ec71d1ea28ac6" minOccurs="0"/>
                <xsd:element ref="ns2:f25aee4750b24120b97bdbb6766dd771" minOccurs="0"/>
                <xsd:element ref="ns2:ka6aaa3f9c694727892a9d4c842b0cb7" minOccurs="0"/>
                <xsd:element ref="ns2:h00809838d2c4acabc9e4b8e74fa1ba3" minOccurs="0"/>
                <xsd:element ref="ns2:ff9ab3467cf04ce9aa1cff0f5f816655" minOccurs="0"/>
                <xsd:element ref="ns2:cd67ed8a84074a6585f4dff49f8697b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16c6c-829b-4bd6-a7b8-61d756915e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YENTSOE_SiteType" ma:index="12" nillable="true" ma:displayName="Site Type" ma:default="MYENTSOE" ma:internalName="MYENTSOE_SiteType">
      <xsd:simpleType>
        <xsd:restriction base="dms:Text"/>
      </xsd:simpleType>
    </xsd:element>
    <xsd:element name="o7c6620afba5434aaae6ef9be3dfdbd2" ma:index="14" nillable="true" ma:taxonomy="true" ma:internalName="o7c6620afba5434aaae6ef9be3dfdbd2" ma:taxonomyFieldName="MYENTSOE_PublicType" ma:displayName="Public Type" ma:default="-1;#Extranet|922fc1ba-0c8d-4fbf-b30d-83722d0f30f2" ma:fieldId="{87c6620a-fba5-434a-aae6-ef9be3dfdbd2}" ma:sspId="0cf2b176-d4dc-4d18-8c95-51f9f2dafcd3" ma:termSetId="a0d7c562-4a8e-458a-9f8a-6a29e3d3b26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9003f7b9f494612977846e0050fed71" ma:index="17" nillable="true" ma:taxonomy="true" ma:internalName="h9003f7b9f494612977846e0050fed71" ma:taxonomyFieldName="MYENTSOE_Section" ma:displayName="Section" ma:default="-1;#SDC|414c202c-9255-45c1-8290-a69e6acf8153" ma:fieldId="{19003f7b-9f49-4612-9778-46e0050fed71}" ma:sspId="0cf2b176-d4dc-4d18-8c95-51f9f2dafcd3" ma:termSetId="ca6f290f-ffad-40e7-8c84-e8889b66544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bc0f0de950a4a35a97ec71d1ea28ac6" ma:index="19" nillable="true" ma:taxonomy="true" ma:internalName="pbc0f0de950a4a35a97ec71d1ea28ac6" ma:taxonomyFieldName="MYENTSOE_Classification1" ma:displayName="Classification 1" ma:fieldId="{9bc0f0de-950a-4a35-a97e-c71d1ea28ac6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25aee4750b24120b97bdbb6766dd771" ma:index="21" nillable="true" ma:taxonomy="true" ma:internalName="f25aee4750b24120b97bdbb6766dd771" ma:taxonomyFieldName="MYENTSOE_Classification2" ma:displayName="Classification 2" ma:fieldId="{f25aee47-50b2-4120-b97b-dbb6766dd771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a6aaa3f9c694727892a9d4c842b0cb7" ma:index="23" nillable="true" ma:taxonomy="true" ma:internalName="ka6aaa3f9c694727892a9d4c842b0cb7" ma:taxonomyFieldName="MYENTSOE_Classification3" ma:displayName="Classification 3" ma:fieldId="{4a6aaa3f-9c69-4727-892a-9d4c842b0cb7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00809838d2c4acabc9e4b8e74fa1ba3" ma:index="25" nillable="true" ma:taxonomy="true" ma:internalName="h00809838d2c4acabc9e4b8e74fa1ba3" ma:taxonomyFieldName="MYENTSOE_Classification4" ma:displayName="Classification 4" ma:fieldId="{10080983-8d2c-4aca-bc9e-4b8e74fa1ba3}" ma:sspId="0cf2b176-d4dc-4d18-8c95-51f9f2dafcd3" ma:termSetId="dedbf0d3-7411-4d77-a10b-23d4d399690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f9ab3467cf04ce9aa1cff0f5f816655" ma:index="27" nillable="true" ma:taxonomy="true" ma:internalName="ff9ab3467cf04ce9aa1cff0f5f816655" ma:taxonomyFieldName="MYENTSOE_SharingType" ma:displayName="Sharing Type" ma:default="-1;#Shared|04da8cfa-2b68-4725-9db5-e7b66ab623e6" ma:fieldId="{ff9ab346-7cf0-4ce9-aa1c-ff0f5f816655}" ma:sspId="0cf2b176-d4dc-4d18-8c95-51f9f2dafcd3" ma:termSetId="09b229b3-e0b6-423a-b819-7f93001a6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d67ed8a84074a6585f4dff49f8697b2" ma:index="29" nillable="true" ma:taxonomy="true" ma:internalName="cd67ed8a84074a6585f4dff49f8697b2" ma:taxonomyFieldName="Confidentiality" ma:displayName="Confidentiality" ma:fieldId="{cd67ed8a-8407-4a65-85f4-dff49f8697b2}" ma:sspId="0cf2b176-d4dc-4d18-8c95-51f9f2dafcd3" ma:termSetId="1aeb3a4d-5a56-4fc5-b0c8-230b3cd7bda4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fb2008-9808-4f29-aa32-2f66631018e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7b3c731-962d-4f9a-8853-46a084690825}" ma:internalName="TaxCatchAll" ma:showField="CatchAllData" ma:web="e3fb2008-9808-4f29-aa32-2f6663101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YENTSOE_SiteType xmlns="9b216c6c-829b-4bd6-a7b8-61d756915eca">MYENTSOE</MYENTSOE_SiteType>
    <o7c6620afba5434aaae6ef9be3dfdbd2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Extranet</TermName>
          <TermId xmlns="http://schemas.microsoft.com/office/infopath/2007/PartnerControls">922fc1ba-0c8d-4fbf-b30d-83722d0f30f2</TermId>
        </TermInfo>
      </Terms>
    </o7c6620afba5434aaae6ef9be3dfdbd2>
    <h9003f7b9f494612977846e0050fed71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SDC</TermName>
          <TermId xmlns="http://schemas.microsoft.com/office/infopath/2007/PartnerControls">414c202c-9255-45c1-8290-a69e6acf8153</TermId>
        </TermInfo>
      </Terms>
    </h9003f7b9f494612977846e0050fed71>
    <pbc0f0de950a4a35a97ec71d1ea28ac6 xmlns="9b216c6c-829b-4bd6-a7b8-61d756915eca">
      <Terms xmlns="http://schemas.microsoft.com/office/infopath/2007/PartnerControls"/>
    </pbc0f0de950a4a35a97ec71d1ea28ac6>
    <cd67ed8a84074a6585f4dff49f8697b2 xmlns="9b216c6c-829b-4bd6-a7b8-61d756915eca">
      <Terms xmlns="http://schemas.microsoft.com/office/infopath/2007/PartnerControls"/>
    </cd67ed8a84074a6585f4dff49f8697b2>
    <TaxCatchAll xmlns="e3fb2008-9808-4f29-aa32-2f66631018ed">
      <Value>3</Value>
      <Value>2</Value>
      <Value>1</Value>
    </TaxCatchAll>
    <ka6aaa3f9c694727892a9d4c842b0cb7 xmlns="9b216c6c-829b-4bd6-a7b8-61d756915eca">
      <Terms xmlns="http://schemas.microsoft.com/office/infopath/2007/PartnerControls"/>
    </ka6aaa3f9c694727892a9d4c842b0cb7>
    <ff9ab3467cf04ce9aa1cff0f5f816655 xmlns="9b216c6c-829b-4bd6-a7b8-61d756915eca">
      <Terms xmlns="http://schemas.microsoft.com/office/infopath/2007/PartnerControls">
        <TermInfo xmlns="http://schemas.microsoft.com/office/infopath/2007/PartnerControls">
          <TermName xmlns="http://schemas.microsoft.com/office/infopath/2007/PartnerControls">Shared</TermName>
          <TermId xmlns="http://schemas.microsoft.com/office/infopath/2007/PartnerControls">04da8cfa-2b68-4725-9db5-e7b66ab623e6</TermId>
        </TermInfo>
      </Terms>
    </ff9ab3467cf04ce9aa1cff0f5f816655>
    <h00809838d2c4acabc9e4b8e74fa1ba3 xmlns="9b216c6c-829b-4bd6-a7b8-61d756915eca">
      <Terms xmlns="http://schemas.microsoft.com/office/infopath/2007/PartnerControls"/>
    </h00809838d2c4acabc9e4b8e74fa1ba3>
    <f25aee4750b24120b97bdbb6766dd771 xmlns="9b216c6c-829b-4bd6-a7b8-61d756915eca">
      <Terms xmlns="http://schemas.microsoft.com/office/infopath/2007/PartnerControls"/>
    </f25aee4750b24120b97bdbb6766dd771>
  </documentManagement>
</p:properties>
</file>

<file path=customXml/itemProps1.xml><?xml version="1.0" encoding="utf-8"?>
<ds:datastoreItem xmlns:ds="http://schemas.openxmlformats.org/officeDocument/2006/customXml" ds:itemID="{0C7EBDC6-B09C-4218-B6ED-0A0CE72E35E2}"/>
</file>

<file path=customXml/itemProps2.xml><?xml version="1.0" encoding="utf-8"?>
<ds:datastoreItem xmlns:ds="http://schemas.openxmlformats.org/officeDocument/2006/customXml" ds:itemID="{0CF745E9-5DBC-43F5-936E-27D3AA1F160F}"/>
</file>

<file path=customXml/itemProps3.xml><?xml version="1.0" encoding="utf-8"?>
<ds:datastoreItem xmlns:ds="http://schemas.openxmlformats.org/officeDocument/2006/customXml" ds:itemID="{DE2A1736-161B-40BF-82C1-44DEFD88F8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Vrábel Radek</dc:creator>
  <cp:keywords/>
  <dc:description/>
  <cp:lastModifiedBy>Laura Lopez</cp:lastModifiedBy>
  <cp:revision/>
  <dcterms:created xsi:type="dcterms:W3CDTF">2021-12-16T14:00:30Z</dcterms:created>
  <dcterms:modified xsi:type="dcterms:W3CDTF">2023-10-18T13:22:54Z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0x0101007A5B6B50967DEB4BA6EFC3DC4B3E4C2D</vt:lpwstr>
  </property>
  <property fmtid="{D5CDD505-2E9C-101B-9397-08002B2CF9AE}" pid="3" name="MYENTSOE_Classification2">
    <vt:lpwstr/>
  </property>
  <property fmtid="{D5CDD505-2E9C-101B-9397-08002B2CF9AE}" pid="4" name="Confidentiality">
    <vt:lpwstr/>
  </property>
  <property fmtid="{D5CDD505-2E9C-101B-9397-08002B2CF9AE}" pid="5" name="MYENTSOE_Classification3">
    <vt:lpwstr/>
  </property>
  <property fmtid="{D5CDD505-2E9C-101B-9397-08002B2CF9AE}" pid="6" name="MYENTSOE_PublicType">
    <vt:lpwstr>1;#Extranet|922fc1ba-0c8d-4fbf-b30d-83722d0f30f2</vt:lpwstr>
  </property>
  <property fmtid="{D5CDD505-2E9C-101B-9397-08002B2CF9AE}" pid="7" name="MYENTSOE_SharingType">
    <vt:lpwstr>3;#Shared|04da8cfa-2b68-4725-9db5-e7b66ab623e6</vt:lpwstr>
  </property>
  <property fmtid="{D5CDD505-2E9C-101B-9397-08002B2CF9AE}" pid="8" name="MYENTSOE_Classification1">
    <vt:lpwstr/>
  </property>
  <property fmtid="{D5CDD505-2E9C-101B-9397-08002B2CF9AE}" pid="9" name="MYENTSOE_Section">
    <vt:lpwstr>2;#SDC|414c202c-9255-45c1-8290-a69e6acf8153</vt:lpwstr>
  </property>
  <property fmtid="{D5CDD505-2E9C-101B-9397-08002B2CF9AE}" pid="10" name="MYENTSOE_Classification4">
    <vt:lpwstr/>
  </property>
</Properties>
</file>